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 defaultThemeVersion="124226"/>
  <xr:revisionPtr revIDLastSave="0" documentId="13_ncr:1_{552EAF2E-F91D-4541-B90A-5C342C39368F}" xr6:coauthVersionLast="36" xr6:coauthVersionMax="36" xr10:uidLastSave="{00000000-0000-0000-0000-000000000000}"/>
  <bookViews>
    <workbookView xWindow="0" yWindow="0" windowWidth="21570" windowHeight="7380" tabRatio="885" xr2:uid="{00000000-000D-0000-FFFF-FFFF00000000}"/>
  </bookViews>
  <sheets>
    <sheet name="Front" sheetId="97" r:id="rId1"/>
    <sheet name="A1" sheetId="98" r:id="rId2"/>
    <sheet name="A2" sheetId="90" r:id="rId3"/>
    <sheet name="A3" sheetId="91" r:id="rId4"/>
    <sheet name="A4" sheetId="92" r:id="rId5"/>
    <sheet name="B" sheetId="38" r:id="rId6"/>
  </sheets>
  <definedNames>
    <definedName name="_xlnm.Print_Area" localSheetId="1">'A1'!$B$1:$N$126</definedName>
    <definedName name="_xlnm.Print_Area" localSheetId="2">'A2'!$B$1:$AA$126</definedName>
    <definedName name="_xlnm.Print_Area" localSheetId="3">'A3'!$B$1:$AB$128</definedName>
    <definedName name="_xlnm.Print_Area" localSheetId="4">'A4'!$B$1:$AO$126</definedName>
    <definedName name="_xlnm.Print_Area" localSheetId="5">B!$B$1:$AS$55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Titles" localSheetId="1">'A1'!$B:$C,'A1'!$1:$8</definedName>
    <definedName name="_xlnm.Print_Titles" localSheetId="2">'A2'!$B:$C,'A2'!$1:$8</definedName>
    <definedName name="_xlnm.Print_Titles" localSheetId="3">'A3'!$B:$C,'A3'!$1:$8</definedName>
    <definedName name="_xlnm.Print_Titles" localSheetId="4">'A4'!$B:$C,'A4'!$1:$8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38" l="1"/>
  <c r="D53" i="38"/>
  <c r="D122" i="92"/>
  <c r="AC122" i="92" l="1"/>
  <c r="E122" i="92"/>
  <c r="F122" i="92"/>
  <c r="G122" i="92"/>
  <c r="H122" i="92"/>
  <c r="I122" i="92"/>
  <c r="J122" i="92"/>
  <c r="K122" i="92"/>
  <c r="L122" i="92"/>
  <c r="M122" i="92"/>
  <c r="N122" i="92"/>
  <c r="O122" i="92"/>
  <c r="P122" i="92"/>
  <c r="Q122" i="92"/>
  <c r="R122" i="92"/>
  <c r="S122" i="92"/>
  <c r="T122" i="92"/>
  <c r="U122" i="92"/>
  <c r="V122" i="92"/>
  <c r="W122" i="92"/>
  <c r="X122" i="92"/>
  <c r="Y122" i="92"/>
  <c r="Z122" i="92"/>
  <c r="AA122" i="92"/>
  <c r="AB122" i="92"/>
  <c r="AE122" i="92"/>
  <c r="AF122" i="92"/>
  <c r="AG122" i="92"/>
  <c r="AH122" i="92"/>
  <c r="AI122" i="92"/>
  <c r="AJ122" i="92"/>
  <c r="AK122" i="92"/>
  <c r="AL122" i="92"/>
  <c r="AM122" i="92"/>
  <c r="AN122" i="92"/>
  <c r="AR21" i="38" l="1"/>
  <c r="AR22" i="38"/>
  <c r="AR23" i="38"/>
  <c r="AR24" i="38"/>
  <c r="AR25" i="38"/>
  <c r="AR26" i="38"/>
  <c r="AR27" i="38"/>
  <c r="AR28" i="38"/>
  <c r="AR29" i="38"/>
  <c r="AR20" i="38"/>
  <c r="D124" i="92"/>
  <c r="E124" i="92"/>
  <c r="F124" i="92"/>
  <c r="G124" i="92"/>
  <c r="H124" i="92"/>
  <c r="I124" i="92"/>
  <c r="J124" i="92"/>
  <c r="K124" i="92"/>
  <c r="L124" i="92"/>
  <c r="M124" i="92"/>
  <c r="N124" i="92"/>
  <c r="O124" i="92"/>
  <c r="P124" i="92"/>
  <c r="Q124" i="92"/>
  <c r="R124" i="92"/>
  <c r="S124" i="92"/>
  <c r="T124" i="92"/>
  <c r="U124" i="92"/>
  <c r="V124" i="92"/>
  <c r="W124" i="92"/>
  <c r="X124" i="92"/>
  <c r="Y124" i="92"/>
  <c r="Z124" i="92"/>
  <c r="AA124" i="92"/>
  <c r="AB124" i="92"/>
  <c r="AC124" i="92"/>
  <c r="AE124" i="92"/>
  <c r="AF124" i="92"/>
  <c r="AG124" i="92"/>
  <c r="AH124" i="92"/>
  <c r="AI124" i="92"/>
  <c r="AJ124" i="92"/>
  <c r="AK124" i="92"/>
  <c r="AL124" i="92"/>
  <c r="AM124" i="92"/>
  <c r="AN124" i="92"/>
  <c r="Z27" i="90"/>
  <c r="AA27" i="91" s="1"/>
  <c r="Z47" i="90"/>
  <c r="Z74" i="90"/>
  <c r="Z120" i="90"/>
  <c r="AA120" i="91" s="1"/>
  <c r="Z100" i="90"/>
  <c r="M27" i="98"/>
  <c r="M47" i="98"/>
  <c r="M74" i="98"/>
  <c r="M100" i="98"/>
  <c r="M120" i="98"/>
  <c r="AA74" i="91"/>
  <c r="D124" i="91"/>
  <c r="E124" i="91"/>
  <c r="F124" i="91"/>
  <c r="G124" i="91"/>
  <c r="H124" i="91"/>
  <c r="I124" i="91"/>
  <c r="J124" i="91"/>
  <c r="K124" i="91"/>
  <c r="L124" i="91"/>
  <c r="N124" i="91"/>
  <c r="O124" i="91"/>
  <c r="P124" i="91"/>
  <c r="Q124" i="91"/>
  <c r="R124" i="91"/>
  <c r="S124" i="91"/>
  <c r="T124" i="91"/>
  <c r="U124" i="91"/>
  <c r="V124" i="91"/>
  <c r="W124" i="91"/>
  <c r="X124" i="91"/>
  <c r="Y124" i="91"/>
  <c r="Z124" i="91"/>
  <c r="D125" i="91"/>
  <c r="E125" i="91"/>
  <c r="F125" i="91"/>
  <c r="G125" i="91"/>
  <c r="H125" i="91"/>
  <c r="I125" i="91"/>
  <c r="J125" i="91"/>
  <c r="K125" i="91"/>
  <c r="L125" i="91"/>
  <c r="N125" i="91"/>
  <c r="O125" i="91"/>
  <c r="P125" i="91"/>
  <c r="Q125" i="91"/>
  <c r="R125" i="91"/>
  <c r="S125" i="91"/>
  <c r="T125" i="91"/>
  <c r="U125" i="91"/>
  <c r="V125" i="91"/>
  <c r="W125" i="91"/>
  <c r="X125" i="91"/>
  <c r="Y125" i="91"/>
  <c r="Z125" i="91"/>
  <c r="D123" i="90"/>
  <c r="E123" i="90"/>
  <c r="F123" i="90"/>
  <c r="G123" i="90"/>
  <c r="H123" i="90"/>
  <c r="I123" i="90"/>
  <c r="J123" i="90"/>
  <c r="K123" i="90"/>
  <c r="L123" i="90"/>
  <c r="M123" i="90"/>
  <c r="N123" i="90"/>
  <c r="O123" i="90"/>
  <c r="P123" i="90"/>
  <c r="Q123" i="90"/>
  <c r="S123" i="90"/>
  <c r="T123" i="90"/>
  <c r="U123" i="90"/>
  <c r="V123" i="90"/>
  <c r="W123" i="90"/>
  <c r="X123" i="90"/>
  <c r="Y123" i="90"/>
  <c r="D124" i="90"/>
  <c r="E124" i="90"/>
  <c r="F124" i="90"/>
  <c r="G124" i="90"/>
  <c r="H124" i="90"/>
  <c r="I124" i="90"/>
  <c r="J124" i="90"/>
  <c r="K124" i="90"/>
  <c r="L124" i="90"/>
  <c r="M124" i="90"/>
  <c r="N124" i="90"/>
  <c r="O124" i="90"/>
  <c r="P124" i="90"/>
  <c r="Q124" i="90"/>
  <c r="S124" i="90"/>
  <c r="T124" i="90"/>
  <c r="U124" i="90"/>
  <c r="V124" i="90"/>
  <c r="W124" i="90"/>
  <c r="X124" i="90"/>
  <c r="Y124" i="90"/>
  <c r="D123" i="98"/>
  <c r="E123" i="98"/>
  <c r="F123" i="98"/>
  <c r="G123" i="98"/>
  <c r="H123" i="98"/>
  <c r="I123" i="98"/>
  <c r="J123" i="98"/>
  <c r="K123" i="98"/>
  <c r="L123" i="98"/>
  <c r="M123" i="98"/>
  <c r="D124" i="98"/>
  <c r="E124" i="98"/>
  <c r="F124" i="98"/>
  <c r="G124" i="98"/>
  <c r="H124" i="98"/>
  <c r="I124" i="98"/>
  <c r="J124" i="98"/>
  <c r="K124" i="98"/>
  <c r="L124" i="98"/>
  <c r="E123" i="91"/>
  <c r="F123" i="91"/>
  <c r="G123" i="91"/>
  <c r="H123" i="91"/>
  <c r="I123" i="91"/>
  <c r="J123" i="91"/>
  <c r="K123" i="91"/>
  <c r="L123" i="91"/>
  <c r="N123" i="91"/>
  <c r="O123" i="91"/>
  <c r="P123" i="91"/>
  <c r="Q123" i="91"/>
  <c r="R123" i="91"/>
  <c r="S123" i="91"/>
  <c r="T123" i="91"/>
  <c r="U123" i="91"/>
  <c r="V123" i="91"/>
  <c r="W123" i="91"/>
  <c r="X123" i="91"/>
  <c r="Y123" i="91"/>
  <c r="Z123" i="91"/>
  <c r="D123" i="91"/>
  <c r="AA47" i="91" l="1"/>
  <c r="Z124" i="90"/>
  <c r="AA100" i="91"/>
  <c r="M124" i="98"/>
  <c r="D125" i="92"/>
  <c r="D123" i="92"/>
  <c r="F123" i="92"/>
  <c r="G123" i="92"/>
  <c r="H123" i="92"/>
  <c r="I123" i="92"/>
  <c r="J123" i="92"/>
  <c r="K123" i="92"/>
  <c r="L123" i="92"/>
  <c r="M123" i="92"/>
  <c r="N123" i="92"/>
  <c r="O123" i="92"/>
  <c r="P123" i="92"/>
  <c r="Q123" i="92"/>
  <c r="R123" i="92"/>
  <c r="S123" i="92"/>
  <c r="T123" i="92"/>
  <c r="U123" i="92"/>
  <c r="V123" i="92"/>
  <c r="W123" i="92"/>
  <c r="X123" i="92"/>
  <c r="Y123" i="92"/>
  <c r="Z123" i="92"/>
  <c r="AA123" i="92"/>
  <c r="AB123" i="92"/>
  <c r="AC123" i="92"/>
  <c r="AE123" i="92"/>
  <c r="AF123" i="92"/>
  <c r="AG123" i="92"/>
  <c r="AH123" i="92"/>
  <c r="AI123" i="92"/>
  <c r="AJ123" i="92"/>
  <c r="AK123" i="92"/>
  <c r="AL123" i="92"/>
  <c r="AM123" i="92"/>
  <c r="AN123" i="92"/>
  <c r="F125" i="92"/>
  <c r="G125" i="92"/>
  <c r="H125" i="92"/>
  <c r="I125" i="92"/>
  <c r="J125" i="92"/>
  <c r="K125" i="92"/>
  <c r="L125" i="92"/>
  <c r="M125" i="92"/>
  <c r="N125" i="92"/>
  <c r="O125" i="92"/>
  <c r="P125" i="92"/>
  <c r="Q125" i="92"/>
  <c r="R125" i="92"/>
  <c r="S125" i="92"/>
  <c r="T125" i="92"/>
  <c r="U125" i="92"/>
  <c r="V125" i="92"/>
  <c r="W125" i="92"/>
  <c r="X125" i="92"/>
  <c r="Y125" i="92"/>
  <c r="Z125" i="92"/>
  <c r="AA125" i="92"/>
  <c r="AB125" i="92"/>
  <c r="AC125" i="92"/>
  <c r="AE125" i="92"/>
  <c r="AF125" i="92"/>
  <c r="AG125" i="92"/>
  <c r="AH125" i="92"/>
  <c r="AI125" i="92"/>
  <c r="AJ125" i="92"/>
  <c r="AK125" i="92"/>
  <c r="AL125" i="92"/>
  <c r="AM125" i="92"/>
  <c r="AN125" i="92"/>
  <c r="E125" i="92"/>
  <c r="E123" i="92"/>
  <c r="E126" i="91"/>
  <c r="F126" i="91"/>
  <c r="G126" i="91"/>
  <c r="H126" i="91"/>
  <c r="I126" i="91"/>
  <c r="J126" i="91"/>
  <c r="K126" i="91"/>
  <c r="L126" i="91"/>
  <c r="N126" i="91"/>
  <c r="O126" i="91"/>
  <c r="P126" i="91"/>
  <c r="R126" i="91"/>
  <c r="S126" i="91"/>
  <c r="T126" i="91"/>
  <c r="U126" i="91"/>
  <c r="V126" i="91"/>
  <c r="W126" i="91"/>
  <c r="X126" i="91"/>
  <c r="Z126" i="91"/>
  <c r="D126" i="91"/>
  <c r="L125" i="98"/>
  <c r="K125" i="98"/>
  <c r="J125" i="98"/>
  <c r="I125" i="98"/>
  <c r="H125" i="98"/>
  <c r="G125" i="98"/>
  <c r="F125" i="98"/>
  <c r="E125" i="98"/>
  <c r="D125" i="98"/>
  <c r="L122" i="98"/>
  <c r="K122" i="98"/>
  <c r="J122" i="98"/>
  <c r="I122" i="98"/>
  <c r="H122" i="98"/>
  <c r="G122" i="98"/>
  <c r="F122" i="98"/>
  <c r="E122" i="98"/>
  <c r="D122" i="98"/>
  <c r="M121" i="98"/>
  <c r="M119" i="98"/>
  <c r="M118" i="98"/>
  <c r="M117" i="98"/>
  <c r="M116" i="98"/>
  <c r="M115" i="98"/>
  <c r="M114" i="98"/>
  <c r="M113" i="98"/>
  <c r="M112" i="98"/>
  <c r="M111" i="98"/>
  <c r="M110" i="98"/>
  <c r="M109" i="98"/>
  <c r="M108" i="98"/>
  <c r="M107" i="98"/>
  <c r="M106" i="98"/>
  <c r="M105" i="98"/>
  <c r="M104" i="98"/>
  <c r="M103" i="98"/>
  <c r="M101" i="98"/>
  <c r="M99" i="98"/>
  <c r="M98" i="98"/>
  <c r="M97" i="98"/>
  <c r="M96" i="98"/>
  <c r="M95" i="98"/>
  <c r="M94" i="98"/>
  <c r="M93" i="98"/>
  <c r="M92" i="98"/>
  <c r="M91" i="98"/>
  <c r="M90" i="98"/>
  <c r="M89" i="98"/>
  <c r="M88" i="98"/>
  <c r="M87" i="98"/>
  <c r="M86" i="98"/>
  <c r="M85" i="98"/>
  <c r="M84" i="98"/>
  <c r="M83" i="98"/>
  <c r="M81" i="98"/>
  <c r="M80" i="98"/>
  <c r="M79" i="98"/>
  <c r="M78" i="98"/>
  <c r="M77" i="98"/>
  <c r="M75" i="98"/>
  <c r="M73" i="98"/>
  <c r="M72" i="98"/>
  <c r="M71" i="98"/>
  <c r="M70" i="98"/>
  <c r="M69" i="98"/>
  <c r="M68" i="98"/>
  <c r="M67" i="98"/>
  <c r="M66" i="98"/>
  <c r="M65" i="98"/>
  <c r="M64" i="98"/>
  <c r="M63" i="98"/>
  <c r="M62" i="98"/>
  <c r="M61" i="98"/>
  <c r="M60" i="98"/>
  <c r="M59" i="98"/>
  <c r="M58" i="98"/>
  <c r="M57" i="98"/>
  <c r="M55" i="98"/>
  <c r="M54" i="98"/>
  <c r="M53" i="98"/>
  <c r="M52" i="98"/>
  <c r="M51" i="98"/>
  <c r="M49" i="98"/>
  <c r="M48" i="98"/>
  <c r="M46" i="98"/>
  <c r="M45" i="98"/>
  <c r="M44" i="98"/>
  <c r="M43" i="98"/>
  <c r="M42" i="98"/>
  <c r="M41" i="98"/>
  <c r="M40" i="98"/>
  <c r="M39" i="98"/>
  <c r="M38" i="98"/>
  <c r="M37" i="98"/>
  <c r="M36" i="98"/>
  <c r="M35" i="98"/>
  <c r="M34" i="98"/>
  <c r="M33" i="98"/>
  <c r="M32" i="98"/>
  <c r="M31" i="98"/>
  <c r="M30" i="98"/>
  <c r="M28" i="98"/>
  <c r="M125" i="98" s="1"/>
  <c r="M26" i="98"/>
  <c r="M25" i="98"/>
  <c r="M24" i="98"/>
  <c r="M23" i="98"/>
  <c r="M22" i="98"/>
  <c r="M21" i="98"/>
  <c r="M20" i="98"/>
  <c r="M19" i="98"/>
  <c r="M18" i="98"/>
  <c r="M17" i="98"/>
  <c r="M16" i="98"/>
  <c r="M15" i="98"/>
  <c r="M14" i="98"/>
  <c r="M13" i="98"/>
  <c r="M12" i="98"/>
  <c r="M11" i="98"/>
  <c r="M10" i="98"/>
  <c r="AA125" i="91" l="1"/>
  <c r="M122" i="98"/>
  <c r="Z104" i="90" l="1"/>
  <c r="AA104" i="91" s="1"/>
  <c r="Z105" i="90"/>
  <c r="AA105" i="91" s="1"/>
  <c r="Z106" i="90"/>
  <c r="AA106" i="91" s="1"/>
  <c r="Z107" i="90"/>
  <c r="AA107" i="91" s="1"/>
  <c r="Z108" i="90"/>
  <c r="AA108" i="91" s="1"/>
  <c r="Z109" i="90"/>
  <c r="AA109" i="91" s="1"/>
  <c r="Z110" i="90"/>
  <c r="AA110" i="91" s="1"/>
  <c r="Z111" i="90"/>
  <c r="AA111" i="91" s="1"/>
  <c r="Z112" i="90"/>
  <c r="AA112" i="91" s="1"/>
  <c r="Z113" i="90"/>
  <c r="AA113" i="91" s="1"/>
  <c r="Z114" i="90"/>
  <c r="AA114" i="91" s="1"/>
  <c r="Z115" i="90"/>
  <c r="AA115" i="91" s="1"/>
  <c r="Z116" i="90"/>
  <c r="AA116" i="91" s="1"/>
  <c r="Z117" i="90"/>
  <c r="AA117" i="91" s="1"/>
  <c r="Z118" i="90"/>
  <c r="AA118" i="91" s="1"/>
  <c r="Z119" i="90"/>
  <c r="Z121" i="90"/>
  <c r="AA121" i="91" s="1"/>
  <c r="Z84" i="90"/>
  <c r="AA84" i="91" s="1"/>
  <c r="Z85" i="90"/>
  <c r="AA85" i="91" s="1"/>
  <c r="Z86" i="90"/>
  <c r="AA86" i="91" s="1"/>
  <c r="Z87" i="90"/>
  <c r="AA87" i="91" s="1"/>
  <c r="Z88" i="90"/>
  <c r="AA88" i="91" s="1"/>
  <c r="Z89" i="90"/>
  <c r="AA89" i="91" s="1"/>
  <c r="Z90" i="90"/>
  <c r="AA90" i="91" s="1"/>
  <c r="Z91" i="90"/>
  <c r="AA91" i="91" s="1"/>
  <c r="Z92" i="90"/>
  <c r="AA92" i="91" s="1"/>
  <c r="Z93" i="90"/>
  <c r="AA93" i="91" s="1"/>
  <c r="Z94" i="90"/>
  <c r="AA94" i="91" s="1"/>
  <c r="Z95" i="90"/>
  <c r="AA95" i="91" s="1"/>
  <c r="Z96" i="90"/>
  <c r="AA96" i="91" s="1"/>
  <c r="Z97" i="90"/>
  <c r="AA97" i="91" s="1"/>
  <c r="Z98" i="90"/>
  <c r="AA98" i="91" s="1"/>
  <c r="Z99" i="90"/>
  <c r="AA99" i="91" s="1"/>
  <c r="Z101" i="90"/>
  <c r="AA101" i="91" s="1"/>
  <c r="Z78" i="90"/>
  <c r="AA78" i="91" s="1"/>
  <c r="Z79" i="90"/>
  <c r="AA79" i="91" s="1"/>
  <c r="Z80" i="90"/>
  <c r="AA80" i="91" s="1"/>
  <c r="Z81" i="90"/>
  <c r="AA81" i="91" s="1"/>
  <c r="Z58" i="90"/>
  <c r="AA58" i="91" s="1"/>
  <c r="Z59" i="90"/>
  <c r="AA59" i="91" s="1"/>
  <c r="Z60" i="90"/>
  <c r="AA60" i="91" s="1"/>
  <c r="Z61" i="90"/>
  <c r="AA61" i="91" s="1"/>
  <c r="Z62" i="90"/>
  <c r="AA62" i="91" s="1"/>
  <c r="Z63" i="90"/>
  <c r="AA63" i="91" s="1"/>
  <c r="Z64" i="90"/>
  <c r="AA64" i="91" s="1"/>
  <c r="Z65" i="90"/>
  <c r="AA65" i="91" s="1"/>
  <c r="Z66" i="90"/>
  <c r="AA66" i="91" s="1"/>
  <c r="Z67" i="90"/>
  <c r="AA67" i="91" s="1"/>
  <c r="Z68" i="90"/>
  <c r="AA68" i="91" s="1"/>
  <c r="Z69" i="90"/>
  <c r="AA69" i="91" s="1"/>
  <c r="Z70" i="90"/>
  <c r="AA70" i="91" s="1"/>
  <c r="Z71" i="90"/>
  <c r="AA71" i="91" s="1"/>
  <c r="Z72" i="90"/>
  <c r="AA72" i="91" s="1"/>
  <c r="Z73" i="90"/>
  <c r="AA73" i="91" s="1"/>
  <c r="Z75" i="90"/>
  <c r="AA75" i="91" s="1"/>
  <c r="Z52" i="90"/>
  <c r="AA52" i="91" s="1"/>
  <c r="Z53" i="90"/>
  <c r="AA53" i="91" s="1"/>
  <c r="Z54" i="90"/>
  <c r="AA54" i="91" s="1"/>
  <c r="Z55" i="90"/>
  <c r="AA55" i="91" s="1"/>
  <c r="Z31" i="90"/>
  <c r="AA31" i="91" s="1"/>
  <c r="Z32" i="90"/>
  <c r="AA32" i="91" s="1"/>
  <c r="Z33" i="90"/>
  <c r="AA33" i="91" s="1"/>
  <c r="Z34" i="90"/>
  <c r="AA34" i="91" s="1"/>
  <c r="Z35" i="90"/>
  <c r="AA35" i="91" s="1"/>
  <c r="Z36" i="90"/>
  <c r="AA36" i="91" s="1"/>
  <c r="Z37" i="90"/>
  <c r="AA37" i="91" s="1"/>
  <c r="Z38" i="90"/>
  <c r="AA38" i="91" s="1"/>
  <c r="Z39" i="90"/>
  <c r="AA39" i="91" s="1"/>
  <c r="Z40" i="90"/>
  <c r="AA40" i="91" s="1"/>
  <c r="Z41" i="90"/>
  <c r="AA41" i="91" s="1"/>
  <c r="Z42" i="90"/>
  <c r="AA42" i="91" s="1"/>
  <c r="Z43" i="90"/>
  <c r="AA43" i="91" s="1"/>
  <c r="Z44" i="90"/>
  <c r="AA44" i="91" s="1"/>
  <c r="Z45" i="90"/>
  <c r="AA45" i="91" s="1"/>
  <c r="Z46" i="90"/>
  <c r="AA46" i="91" s="1"/>
  <c r="Z48" i="90"/>
  <c r="AA48" i="91" s="1"/>
  <c r="Z49" i="90"/>
  <c r="AA49" i="91" s="1"/>
  <c r="Z103" i="90"/>
  <c r="AA103" i="91" s="1"/>
  <c r="Z83" i="90"/>
  <c r="AA83" i="91" s="1"/>
  <c r="Z77" i="90"/>
  <c r="AA77" i="91" s="1"/>
  <c r="Z57" i="90"/>
  <c r="AA57" i="91" s="1"/>
  <c r="Z51" i="90"/>
  <c r="Z30" i="90"/>
  <c r="AA30" i="91" s="1"/>
  <c r="Z28" i="90"/>
  <c r="AA28" i="91" s="1"/>
  <c r="E122" i="90"/>
  <c r="F122" i="90"/>
  <c r="G122" i="90"/>
  <c r="H122" i="90"/>
  <c r="I122" i="90"/>
  <c r="J122" i="90"/>
  <c r="K122" i="90"/>
  <c r="L122" i="90"/>
  <c r="M122" i="90"/>
  <c r="N122" i="90"/>
  <c r="O122" i="90"/>
  <c r="P122" i="90"/>
  <c r="Q122" i="90"/>
  <c r="S122" i="90"/>
  <c r="T122" i="90"/>
  <c r="U122" i="90"/>
  <c r="V122" i="90"/>
  <c r="W122" i="90"/>
  <c r="X122" i="90"/>
  <c r="Y122" i="90"/>
  <c r="E125" i="90"/>
  <c r="F125" i="90"/>
  <c r="G125" i="90"/>
  <c r="H125" i="90"/>
  <c r="I125" i="90"/>
  <c r="J125" i="90"/>
  <c r="K125" i="90"/>
  <c r="L125" i="90"/>
  <c r="M125" i="90"/>
  <c r="N125" i="90"/>
  <c r="O125" i="90"/>
  <c r="P125" i="90"/>
  <c r="Q125" i="90"/>
  <c r="S125" i="90"/>
  <c r="T125" i="90"/>
  <c r="U125" i="90"/>
  <c r="V125" i="90"/>
  <c r="W125" i="90"/>
  <c r="X125" i="90"/>
  <c r="Y125" i="90"/>
  <c r="D125" i="90"/>
  <c r="D122" i="90"/>
  <c r="Z11" i="90"/>
  <c r="AA11" i="91" s="1"/>
  <c r="Z12" i="90"/>
  <c r="AA12" i="91" s="1"/>
  <c r="Z13" i="90"/>
  <c r="AA13" i="91" s="1"/>
  <c r="Z14" i="90"/>
  <c r="AA14" i="91" s="1"/>
  <c r="Z15" i="90"/>
  <c r="AA15" i="91" s="1"/>
  <c r="Z16" i="90"/>
  <c r="AA16" i="91" s="1"/>
  <c r="Z17" i="90"/>
  <c r="AA17" i="91" s="1"/>
  <c r="Z18" i="90"/>
  <c r="AA18" i="91" s="1"/>
  <c r="Z19" i="90"/>
  <c r="AA19" i="91" s="1"/>
  <c r="Z20" i="90"/>
  <c r="AA20" i="91" s="1"/>
  <c r="Z21" i="90"/>
  <c r="AA21" i="91" s="1"/>
  <c r="Z22" i="90"/>
  <c r="AA22" i="91" s="1"/>
  <c r="Z23" i="90"/>
  <c r="AA23" i="91" s="1"/>
  <c r="Z24" i="90"/>
  <c r="AA24" i="91" s="1"/>
  <c r="Z25" i="90"/>
  <c r="AA25" i="91" s="1"/>
  <c r="Z26" i="90"/>
  <c r="Z10" i="90"/>
  <c r="AA10" i="91" s="1"/>
  <c r="AA26" i="91" l="1"/>
  <c r="Z123" i="90"/>
  <c r="AA126" i="91"/>
  <c r="AA119" i="91"/>
  <c r="AA123" i="91"/>
  <c r="Z122" i="90"/>
  <c r="Z125" i="90"/>
  <c r="AR9" i="38"/>
  <c r="AR10" i="38"/>
  <c r="AR11" i="38"/>
  <c r="AR12" i="38"/>
  <c r="AR13" i="38"/>
  <c r="AR14" i="38"/>
  <c r="AR15" i="38"/>
  <c r="AR16" i="38"/>
  <c r="AR17" i="38"/>
  <c r="AR31" i="38"/>
  <c r="AR32" i="38"/>
  <c r="AR33" i="38"/>
  <c r="AR34" i="38"/>
  <c r="AR35" i="38"/>
  <c r="AR36" i="38"/>
  <c r="AR37" i="38"/>
  <c r="AR38" i="38"/>
  <c r="AR39" i="38"/>
  <c r="AR42" i="38"/>
  <c r="AR43" i="38"/>
  <c r="AR44" i="38"/>
  <c r="AR45" i="38"/>
  <c r="AR46" i="38"/>
  <c r="AR47" i="38"/>
  <c r="AR48" i="38"/>
  <c r="AR49" i="38"/>
  <c r="AR50" i="38"/>
  <c r="AA51" i="91"/>
  <c r="Y126" i="91"/>
  <c r="AA124" i="91" l="1"/>
  <c r="AQ53" i="38"/>
  <c r="AM53" i="38"/>
  <c r="AI53" i="38"/>
  <c r="AE53" i="38"/>
  <c r="AA53" i="38"/>
  <c r="W53" i="38"/>
  <c r="S53" i="38"/>
  <c r="O53" i="38"/>
  <c r="K53" i="38"/>
  <c r="G53" i="38"/>
  <c r="AO53" i="38"/>
  <c r="AK53" i="38"/>
  <c r="AG53" i="38"/>
  <c r="AC53" i="38"/>
  <c r="Y53" i="38"/>
  <c r="U53" i="38"/>
  <c r="Q53" i="38"/>
  <c r="M53" i="38"/>
  <c r="I53" i="38"/>
  <c r="AP53" i="38"/>
  <c r="AL53" i="38"/>
  <c r="AH53" i="38"/>
  <c r="AD53" i="38"/>
  <c r="Z53" i="38"/>
  <c r="V53" i="38"/>
  <c r="R53" i="38"/>
  <c r="N53" i="38"/>
  <c r="J53" i="38"/>
  <c r="F53" i="38"/>
  <c r="AN53" i="38"/>
  <c r="AJ53" i="38"/>
  <c r="AF53" i="38"/>
  <c r="AB53" i="38"/>
  <c r="X53" i="38"/>
  <c r="T53" i="38"/>
  <c r="P53" i="38"/>
  <c r="L53" i="38"/>
  <c r="H53" i="38"/>
  <c r="Q126" i="91"/>
  <c r="AR18" i="38"/>
  <c r="AR51" i="38"/>
  <c r="AR40" i="38"/>
  <c r="AR53" i="38" l="1"/>
</calcChain>
</file>

<file path=xl/sharedStrings.xml><?xml version="1.0" encoding="utf-8"?>
<sst xmlns="http://schemas.openxmlformats.org/spreadsheetml/2006/main" count="698" uniqueCount="105">
  <si>
    <t>USD</t>
  </si>
  <si>
    <t>JPY</t>
  </si>
  <si>
    <t>GBP</t>
  </si>
  <si>
    <t>CHF</t>
  </si>
  <si>
    <t>CAD</t>
  </si>
  <si>
    <t>AUD</t>
  </si>
  <si>
    <t>EUR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</si>
  <si>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</si>
  <si>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</si>
  <si>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</si>
  <si>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</si>
  <si>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</si>
  <si>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</si>
  <si>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</si>
  <si>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</si>
  <si>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</si>
  <si>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</si>
  <si>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</si>
  <si>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</si>
  <si>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</si>
  <si>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</si>
  <si>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</si>
  <si>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</si>
  <si>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</si>
  <si>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</si>
  <si>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</si>
  <si>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</si>
  <si>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Triennial Central Bank Survey</t>
  </si>
  <si>
    <t>Central Bank Survey of Foreign Exchange and Derivatives Market Activity</t>
  </si>
  <si>
    <t>of Foreign Exchange and Derivatives Market Activity</t>
  </si>
  <si>
    <t>CLP</t>
  </si>
  <si>
    <t>ARS</t>
  </si>
  <si>
    <t>BHD</t>
  </si>
  <si>
    <t>COP</t>
  </si>
  <si>
    <t>ILS</t>
  </si>
  <si>
    <t>MYR</t>
  </si>
  <si>
    <t>PEN</t>
  </si>
  <si>
    <t>SAR</t>
  </si>
  <si>
    <t>BGN</t>
  </si>
  <si>
    <t>RON</t>
  </si>
  <si>
    <t>TRY</t>
  </si>
  <si>
    <t>Narodowy Bank Polski</t>
  </si>
  <si>
    <t>© Narodowy Bank Polski</t>
  </si>
  <si>
    <t xml:space="preserve">Dane mogą być wykorzystane jedynie przy wskazaniu źródła. </t>
  </si>
  <si>
    <t>W celu wyeliminowania efektu podwójnej sprawozdawczości należy podzielić kwoty transakcji zawartych 
z krajowymi podmiotami sprawozdającymi przez dwa.</t>
  </si>
  <si>
    <t>ul. Świętokrzyska 11/21, 00-919 Warszawa</t>
  </si>
  <si>
    <t>Departament Stabilności Finansowej</t>
  </si>
  <si>
    <t>TRANSAKCJE WALUTOWE</t>
  </si>
  <si>
    <t>(w mln USD)</t>
  </si>
  <si>
    <t>TRANSAKCJE STOPY PROCENTOWEJ</t>
  </si>
  <si>
    <t>KASOWE TRANSAKCJE WYMIANY WALUTOWEJ (SPOT)</t>
  </si>
  <si>
    <t>z instytucjami sprawozdającymi</t>
  </si>
  <si>
    <t xml:space="preserve">         rezydentami</t>
  </si>
  <si>
    <t xml:space="preserve">         nierezydentami</t>
  </si>
  <si>
    <t>z innymi instytucjami finansowymi</t>
  </si>
  <si>
    <t xml:space="preserve">         bankami niebędącymi instytucjami sprawozdającymi</t>
  </si>
  <si>
    <t xml:space="preserve">         inwestorami instytucjonalnymi</t>
  </si>
  <si>
    <t xml:space="preserve">         funduszami hedgingowymi i podmiotami inwestującymi na własny rachunek</t>
  </si>
  <si>
    <t xml:space="preserve">         instytucjami finansowymi sektora publicznego</t>
  </si>
  <si>
    <t xml:space="preserve">         innymi</t>
  </si>
  <si>
    <t xml:space="preserve">         nieprzyporządkowanymi</t>
  </si>
  <si>
    <t>z podmiotami niefinansowymi</t>
  </si>
  <si>
    <t>RAZEM</t>
  </si>
  <si>
    <t>TERMINOWE TRANSAKCJE WYMIANY WALUTOWEJ (OUTRIGHT FORWARD)</t>
  </si>
  <si>
    <t>Terminy zapadalności</t>
  </si>
  <si>
    <t xml:space="preserve">     do 7 dni włącznie</t>
  </si>
  <si>
    <t>RAZEM TRANSAKCJE WALUTOWE</t>
  </si>
  <si>
    <t>Instrumenty</t>
  </si>
  <si>
    <t>PLN vs</t>
  </si>
  <si>
    <t>Inne</t>
  </si>
  <si>
    <t>USD vs</t>
  </si>
  <si>
    <t>EUR vs</t>
  </si>
  <si>
    <t>JPY vs</t>
  </si>
  <si>
    <t>POZOSTAŁE</t>
  </si>
  <si>
    <t>SUMA</t>
  </si>
  <si>
    <t>Wymienione waluty vs wszystkie waluty</t>
  </si>
  <si>
    <t>Inne produkty</t>
  </si>
  <si>
    <t>TRANSAKCJE PRZYSZŁEJ STOPY PROCENTOWEJ (FRA)</t>
  </si>
  <si>
    <t>Tabela B</t>
  </si>
  <si>
    <t>Tabela A4</t>
  </si>
  <si>
    <t>Tabela A3</t>
  </si>
  <si>
    <t>Tabela A2</t>
  </si>
  <si>
    <t>Tabela A1</t>
  </si>
  <si>
    <t>w tym retail-driven</t>
  </si>
  <si>
    <t>w tym transakcje bez dostawy walut</t>
  </si>
  <si>
    <t>w tym transakcje z podmiotami powiązanymi kapitałowo</t>
  </si>
  <si>
    <t>Plik zawiera dane dotyczące obrotów we wszystkich dniach roboczych kwietnia 2019 r.</t>
  </si>
  <si>
    <t>Aby uzyskać wartość średnich dziennych obrotów netto, należy wyeliminować efekt podwójnej sprawozdawczości, dzieląc dane zamieszczone w wierszach "z instytucjami sprawozdającymi -- rezydentami" przez dwa, po czym podzielić uzyskane wielkości przez liczbę dni roboczych w miesiącu, która w kwietniu 2019 r. wyniosła 21.</t>
  </si>
  <si>
    <t xml:space="preserve">Wartość nominalna transakcji zawartych w kwietniu 2019 r. </t>
  </si>
  <si>
    <t xml:space="preserve">     powyżej 7 dni do 1 miesiąca włącznie</t>
  </si>
  <si>
    <t xml:space="preserve">     powyżej 1 miesiąca do 3 miesiący włącznie</t>
  </si>
  <si>
    <t xml:space="preserve">     powyżej 3 miesięcy do 6 miesiący włącznie</t>
  </si>
  <si>
    <t>OPCJE WALUTOWE (suma kupionych i sprzedanych)</t>
  </si>
  <si>
    <t>AED</t>
  </si>
  <si>
    <t>w tym prime brokerage na rzecz niebankowych animatorów rynku</t>
  </si>
  <si>
    <t>w tym prime brokerage na rzecz pozostałych klientów</t>
  </si>
  <si>
    <t>JEDNOWALUTOWE TRANSAKCJE WYMIANY PŁATNOŚCI ODSETKOWYCH OIS</t>
  </si>
  <si>
    <t xml:space="preserve">     powyżej 6 miesięcy </t>
  </si>
  <si>
    <t xml:space="preserve">     powyżej 6 miesięcy</t>
  </si>
  <si>
    <t>Obroty w kwietniu 2019 r. (wyniki dla Polski)</t>
  </si>
  <si>
    <t>RAZEM INSTRUMENTY POCHODNE OTC STOPY PROCENTOWEJ</t>
  </si>
  <si>
    <t>SWAPY WALUTOWE (FX SWAP)</t>
  </si>
  <si>
    <t>DWUWALUTOWE TRANSAKCJE WYMIANY PŁATNOŚCI ODSETKOWYCH (CURRENCY SWAP, CIRS)</t>
  </si>
  <si>
    <t>JEDNOWALUTOWE TRANSAKCJE OKRESOWEJ WYMIANY PŁATNOŚCI ODSETKOWYCH (IRS)</t>
  </si>
  <si>
    <t>OPCJE NA STOPĘ PROCENTOWĄ (suma kupionych i sprzedanych)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</si>
</sst>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;\–#,##0;\–\ "/>
    <numFmt numFmtId="166" formatCode="0.000"/>
  </numFmts>
  <fonts count="56">
    <font>
      <sz val="9"/>
      <name val="Helvetica 65"/>
    </font>
    <font>
      <b/>
      <sz val="9"/>
      <name val="Helvetica 65"/>
    </font>
    <font>
      <sz val="9"/>
      <name val="Helvetica 65"/>
    </font>
    <font>
      <sz val="14"/>
      <name val="TimesNewRomanPS"/>
    </font>
    <font>
      <sz val="14"/>
      <name val="Helvetica 65"/>
    </font>
    <font>
      <sz val="11"/>
      <name val="Helvetica 65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4"/>
      <color indexed="9"/>
      <name val="TimesNewRomanPS"/>
    </font>
    <font>
      <b/>
      <sz val="14"/>
      <color indexed="9"/>
      <name val="Arial"/>
      <family val="2"/>
    </font>
    <font>
      <b/>
      <sz val="16"/>
      <name val="TimesNewRomanPS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sz val="9"/>
      <color indexed="2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16"/>
      <color indexed="10"/>
      <name val="Arial"/>
      <family val="2"/>
    </font>
    <font>
      <b/>
      <sz val="11"/>
      <color indexed="9"/>
      <name val="Arial"/>
      <family val="2"/>
    </font>
    <font>
      <i/>
      <sz val="8"/>
      <name val="Arial"/>
      <family val="2"/>
    </font>
    <font>
      <sz val="8"/>
      <color indexed="21"/>
      <name val="Arial"/>
      <family val="2"/>
    </font>
    <font>
      <i/>
      <sz val="8"/>
      <color indexed="2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9"/>
      <name val="Palatino Linotype"/>
      <family val="1"/>
      <charset val="238"/>
    </font>
    <font>
      <b/>
      <sz val="18"/>
      <color indexed="17"/>
      <name val="Palatino Linotype"/>
      <family val="1"/>
      <charset val="238"/>
    </font>
    <font>
      <b/>
      <sz val="16"/>
      <color indexed="17"/>
      <name val="Palatino Linotype"/>
      <family val="1"/>
      <charset val="238"/>
    </font>
    <font>
      <b/>
      <sz val="14"/>
      <color indexed="17"/>
      <name val="Palatino Linotype"/>
      <family val="1"/>
      <charset val="238"/>
    </font>
    <font>
      <sz val="10"/>
      <name val="Palatino Linotype"/>
      <family val="1"/>
      <charset val="238"/>
    </font>
    <font>
      <sz val="14"/>
      <name val="Palatino Linotype"/>
      <family val="1"/>
      <charset val="238"/>
    </font>
    <font>
      <b/>
      <sz val="16"/>
      <name val="Palatino Linotype"/>
      <family val="1"/>
      <charset val="238"/>
    </font>
    <font>
      <b/>
      <sz val="16"/>
      <name val="Arial"/>
      <family val="2"/>
      <charset val="238"/>
    </font>
    <font>
      <b/>
      <sz val="16"/>
      <color rgb="FF6E6E73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6E6E73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rgb="FF00695F"/>
      <name val="Arial"/>
      <family val="2"/>
      <charset val="238"/>
    </font>
    <font>
      <b/>
      <sz val="12"/>
      <color indexed="17"/>
      <name val="Arial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14"/>
      <name val="TimesNewRomanPS"/>
    </font>
    <font>
      <i/>
      <sz val="11"/>
      <name val="Helvetica 65"/>
    </font>
    <font>
      <i/>
      <sz val="8"/>
      <name val="Helvetica 65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i/>
      <sz val="8"/>
      <color indexed="21"/>
      <name val="Arial"/>
      <family val="2"/>
      <charset val="238"/>
    </font>
    <font>
      <sz val="8"/>
      <color indexed="2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95F"/>
        <bgColor indexed="64"/>
      </patternFill>
    </fill>
    <fill>
      <patternFill patternType="lightDown">
        <bgColor indexed="9"/>
      </patternFill>
    </fill>
    <fill>
      <patternFill patternType="lightDown"/>
    </fill>
  </fills>
  <borders count="38">
    <border>
      <left/>
      <right/>
      <top/>
      <bottom/>
      <diagonal/>
    </border>
    <border>
      <left/>
      <right style="thin">
        <color rgb="FF6E6E73"/>
      </right>
      <top/>
      <bottom/>
      <diagonal/>
    </border>
    <border>
      <left style="thin">
        <color rgb="FF6E6E73"/>
      </left>
      <right style="thin">
        <color rgb="FF6E6E73"/>
      </right>
      <top/>
      <bottom/>
      <diagonal/>
    </border>
    <border>
      <left style="thin">
        <color rgb="FF6E6E73"/>
      </left>
      <right/>
      <top/>
      <bottom/>
      <diagonal/>
    </border>
    <border>
      <left/>
      <right style="thin">
        <color rgb="FF6E6E73"/>
      </right>
      <top/>
      <bottom style="thin">
        <color rgb="FF6E6E73"/>
      </bottom>
      <diagonal/>
    </border>
    <border>
      <left style="thin">
        <color rgb="FF6E6E73"/>
      </left>
      <right style="thin">
        <color rgb="FF6E6E73"/>
      </right>
      <top/>
      <bottom style="thin">
        <color rgb="FF6E6E73"/>
      </bottom>
      <diagonal/>
    </border>
    <border>
      <left style="thin">
        <color rgb="FF6E6E73"/>
      </left>
      <right/>
      <top/>
      <bottom style="thin">
        <color rgb="FF6E6E73"/>
      </bottom>
      <diagonal/>
    </border>
    <border>
      <left style="thin">
        <color rgb="FF00695F"/>
      </left>
      <right/>
      <top style="thin">
        <color rgb="FF00695F"/>
      </top>
      <bottom style="thin">
        <color rgb="FF00695F"/>
      </bottom>
      <diagonal/>
    </border>
    <border>
      <left/>
      <right style="thin">
        <color theme="0"/>
      </right>
      <top style="thin">
        <color rgb="FF00695F"/>
      </top>
      <bottom style="thin">
        <color rgb="FF00695F"/>
      </bottom>
      <diagonal/>
    </border>
    <border>
      <left style="thin">
        <color theme="0"/>
      </left>
      <right style="thin">
        <color theme="0"/>
      </right>
      <top style="thin">
        <color rgb="FF00695F"/>
      </top>
      <bottom style="thin">
        <color rgb="FF00695F"/>
      </bottom>
      <diagonal/>
    </border>
    <border>
      <left/>
      <right style="thin">
        <color rgb="FF00695F"/>
      </right>
      <top style="thin">
        <color rgb="FF00695F"/>
      </top>
      <bottom style="thin">
        <color rgb="FF00695F"/>
      </bottom>
      <diagonal/>
    </border>
    <border>
      <left style="thin">
        <color rgb="FF6E6E73"/>
      </left>
      <right/>
      <top style="thin">
        <color rgb="FF00695F"/>
      </top>
      <bottom/>
      <diagonal/>
    </border>
    <border>
      <left/>
      <right style="thin">
        <color rgb="FF6E6E73"/>
      </right>
      <top style="thin">
        <color rgb="FF00695F"/>
      </top>
      <bottom/>
      <diagonal/>
    </border>
    <border>
      <left style="thin">
        <color rgb="FF6E6E73"/>
      </left>
      <right style="thin">
        <color rgb="FF6E6E73"/>
      </right>
      <top style="thin">
        <color rgb="FF00695F"/>
      </top>
      <bottom/>
      <diagonal/>
    </border>
    <border>
      <left style="thin">
        <color rgb="FF00695F"/>
      </left>
      <right/>
      <top style="thin">
        <color rgb="FF00695F"/>
      </top>
      <bottom/>
      <diagonal/>
    </border>
    <border>
      <left/>
      <right style="thin">
        <color theme="0"/>
      </right>
      <top style="thin">
        <color rgb="FF00695F"/>
      </top>
      <bottom/>
      <diagonal/>
    </border>
    <border>
      <left style="thin">
        <color theme="0"/>
      </left>
      <right style="thin">
        <color theme="0"/>
      </right>
      <top style="thin">
        <color rgb="FF00695F"/>
      </top>
      <bottom/>
      <diagonal/>
    </border>
    <border>
      <left style="thin">
        <color theme="0"/>
      </left>
      <right/>
      <top style="thin">
        <color rgb="FF00695F"/>
      </top>
      <bottom/>
      <diagonal/>
    </border>
    <border>
      <left/>
      <right style="thin">
        <color rgb="FF00695F"/>
      </right>
      <top style="thin">
        <color rgb="FF00695F"/>
      </top>
      <bottom/>
      <diagonal/>
    </border>
    <border>
      <left style="thin">
        <color rgb="FF00695F"/>
      </left>
      <right/>
      <top/>
      <bottom style="thin">
        <color rgb="FF00695F"/>
      </bottom>
      <diagonal/>
    </border>
    <border>
      <left/>
      <right style="thin">
        <color theme="0"/>
      </right>
      <top/>
      <bottom style="thin">
        <color rgb="FF00695F"/>
      </bottom>
      <diagonal/>
    </border>
    <border>
      <left style="thin">
        <color theme="0"/>
      </left>
      <right style="thin">
        <color theme="0"/>
      </right>
      <top/>
      <bottom style="thin">
        <color rgb="FF00695F"/>
      </bottom>
      <diagonal/>
    </border>
    <border>
      <left style="thin">
        <color theme="0"/>
      </left>
      <right/>
      <top/>
      <bottom style="thin">
        <color rgb="FF00695F"/>
      </bottom>
      <diagonal/>
    </border>
    <border>
      <left/>
      <right style="thin">
        <color rgb="FF00695F"/>
      </right>
      <top/>
      <bottom style="thin">
        <color rgb="FF00695F"/>
      </bottom>
      <diagonal/>
    </border>
    <border>
      <left/>
      <right/>
      <top style="thin">
        <color rgb="FF00695F"/>
      </top>
      <bottom/>
      <diagonal/>
    </border>
    <border>
      <left/>
      <right/>
      <top/>
      <bottom style="thin">
        <color rgb="FF00695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6E6E73"/>
      </right>
      <top style="thin">
        <color theme="0"/>
      </top>
      <bottom/>
      <diagonal/>
    </border>
    <border>
      <left/>
      <right style="thin">
        <color rgb="FF00695F"/>
      </right>
      <top/>
      <bottom style="thin">
        <color theme="0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6" fillId="0" borderId="0"/>
    <xf numFmtId="0" fontId="27" fillId="0" borderId="0"/>
  </cellStyleXfs>
  <cellXfs count="328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/>
    <xf numFmtId="0" fontId="16" fillId="2" borderId="0" xfId="0" applyFont="1" applyFill="1" applyProtection="1">
      <protection locked="0"/>
    </xf>
    <xf numFmtId="0" fontId="17" fillId="2" borderId="0" xfId="0" quotePrefix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16" fillId="0" borderId="0" xfId="0" applyFont="1" applyFill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2" fillId="2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165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Alignment="1">
      <alignment vertical="center"/>
    </xf>
    <xf numFmtId="0" fontId="9" fillId="0" borderId="0" xfId="0" quotePrefix="1" applyFont="1" applyFill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center"/>
      <protection locked="0"/>
    </xf>
    <xf numFmtId="165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 applyProtection="1">
      <alignment horizontal="center"/>
      <protection locked="0"/>
    </xf>
    <xf numFmtId="165" fontId="12" fillId="0" borderId="0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 applyProtection="1">
      <alignment vertical="top"/>
      <protection locked="0"/>
    </xf>
    <xf numFmtId="0" fontId="17" fillId="0" borderId="0" xfId="0" quotePrefix="1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Protection="1"/>
    <xf numFmtId="0" fontId="0" fillId="0" borderId="0" xfId="0" applyFill="1" applyProtection="1"/>
    <xf numFmtId="0" fontId="27" fillId="3" borderId="0" xfId="4" applyFill="1"/>
    <xf numFmtId="0" fontId="27" fillId="3" borderId="0" xfId="4" applyFont="1" applyFill="1"/>
    <xf numFmtId="0" fontId="27" fillId="4" borderId="0" xfId="4" applyFill="1"/>
    <xf numFmtId="0" fontId="27" fillId="4" borderId="0" xfId="4" applyFont="1" applyFill="1"/>
    <xf numFmtId="0" fontId="29" fillId="2" borderId="0" xfId="4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2" borderId="0" xfId="4" applyFont="1" applyFill="1" applyBorder="1"/>
    <xf numFmtId="0" fontId="6" fillId="2" borderId="0" xfId="4" applyFont="1" applyFill="1" applyBorder="1"/>
    <xf numFmtId="0" fontId="6" fillId="2" borderId="0" xfId="0" applyFont="1" applyFill="1" applyBorder="1" applyAlignment="1"/>
    <xf numFmtId="0" fontId="39" fillId="2" borderId="0" xfId="4" applyFont="1" applyFill="1" applyBorder="1" applyAlignment="1">
      <alignment horizontal="center" vertical="center"/>
    </xf>
    <xf numFmtId="0" fontId="41" fillId="2" borderId="0" xfId="4" applyFont="1" applyFill="1" applyBorder="1" applyAlignment="1">
      <alignment horizontal="center" vertical="center"/>
    </xf>
    <xf numFmtId="0" fontId="42" fillId="2" borderId="0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horizontal="left" vertical="center"/>
    </xf>
    <xf numFmtId="0" fontId="43" fillId="2" borderId="0" xfId="4" applyFont="1" applyFill="1" applyBorder="1" applyAlignment="1">
      <alignment horizontal="center" vertical="center"/>
    </xf>
    <xf numFmtId="0" fontId="41" fillId="2" borderId="0" xfId="4" applyFont="1" applyFill="1" applyBorder="1" applyAlignment="1">
      <alignment horizontal="left" vertical="center" indent="1"/>
    </xf>
    <xf numFmtId="0" fontId="39" fillId="2" borderId="0" xfId="4" applyFont="1" applyFill="1" applyBorder="1" applyAlignment="1">
      <alignment horizontal="left" vertical="center" indent="1"/>
    </xf>
    <xf numFmtId="0" fontId="36" fillId="2" borderId="0" xfId="4" applyFont="1" applyFill="1" applyBorder="1" applyAlignment="1"/>
    <xf numFmtId="0" fontId="37" fillId="2" borderId="0" xfId="4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vertical="top"/>
    </xf>
    <xf numFmtId="165" fontId="19" fillId="0" borderId="5" xfId="0" applyNumberFormat="1" applyFont="1" applyFill="1" applyBorder="1" applyAlignment="1" applyProtection="1">
      <alignment horizontal="center" vertical="top"/>
      <protection locked="0"/>
    </xf>
    <xf numFmtId="1" fontId="19" fillId="0" borderId="5" xfId="0" applyNumberFormat="1" applyFont="1" applyFill="1" applyBorder="1" applyAlignment="1" applyProtection="1">
      <alignment horizontal="center" vertical="top"/>
      <protection locked="0"/>
    </xf>
    <xf numFmtId="0" fontId="19" fillId="0" borderId="5" xfId="0" applyFont="1" applyFill="1" applyBorder="1" applyAlignment="1">
      <alignment vertical="top"/>
    </xf>
    <xf numFmtId="0" fontId="19" fillId="0" borderId="5" xfId="0" applyFont="1" applyFill="1" applyBorder="1" applyAlignment="1" applyProtection="1">
      <alignment vertical="top"/>
      <protection locked="0"/>
    </xf>
    <xf numFmtId="166" fontId="19" fillId="0" borderId="6" xfId="0" applyNumberFormat="1" applyFont="1" applyFill="1" applyBorder="1" applyAlignment="1" applyProtection="1">
      <alignment horizontal="center" vertical="top"/>
      <protection locked="0"/>
    </xf>
    <xf numFmtId="0" fontId="28" fillId="4" borderId="7" xfId="0" applyFont="1" applyFill="1" applyBorder="1" applyAlignment="1" applyProtection="1">
      <alignment horizontal="center" vertical="center"/>
    </xf>
    <xf numFmtId="0" fontId="28" fillId="4" borderId="8" xfId="0" applyFont="1" applyFill="1" applyBorder="1" applyAlignment="1">
      <alignment horizontal="centerContinuous" vertical="center" wrapText="1"/>
    </xf>
    <xf numFmtId="0" fontId="28" fillId="4" borderId="9" xfId="0" applyFont="1" applyFill="1" applyBorder="1" applyAlignment="1" applyProtection="1">
      <alignment horizontal="center" vertical="center"/>
    </xf>
    <xf numFmtId="0" fontId="28" fillId="4" borderId="10" xfId="0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1" xfId="0" applyFont="1" applyFill="1" applyBorder="1" applyAlignment="1"/>
    <xf numFmtId="3" fontId="19" fillId="0" borderId="13" xfId="0" applyNumberFormat="1" applyFont="1" applyFill="1" applyBorder="1" applyAlignment="1" applyProtection="1">
      <alignment horizontal="center"/>
      <protection locked="0"/>
    </xf>
    <xf numFmtId="1" fontId="19" fillId="0" borderId="13" xfId="0" applyNumberFormat="1" applyFont="1" applyFill="1" applyBorder="1" applyAlignment="1" applyProtection="1">
      <alignment horizontal="center"/>
      <protection locked="0"/>
    </xf>
    <xf numFmtId="0" fontId="19" fillId="0" borderId="13" xfId="0" applyFont="1" applyFill="1" applyBorder="1" applyAlignment="1" applyProtection="1">
      <protection locked="0"/>
    </xf>
    <xf numFmtId="0" fontId="19" fillId="0" borderId="13" xfId="0" applyFont="1" applyFill="1" applyBorder="1" applyAlignment="1"/>
    <xf numFmtId="1" fontId="19" fillId="0" borderId="13" xfId="0" applyNumberFormat="1" applyFont="1" applyFill="1" applyBorder="1" applyAlignment="1"/>
    <xf numFmtId="0" fontId="19" fillId="0" borderId="11" xfId="0" applyFont="1" applyFill="1" applyBorder="1" applyAlignment="1"/>
    <xf numFmtId="0" fontId="19" fillId="0" borderId="12" xfId="0" applyFont="1" applyFill="1" applyBorder="1" applyAlignment="1"/>
    <xf numFmtId="0" fontId="12" fillId="0" borderId="3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2" fillId="0" borderId="3" xfId="0" quotePrefix="1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165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/>
    <xf numFmtId="0" fontId="19" fillId="0" borderId="1" xfId="0" applyFont="1" applyFill="1" applyBorder="1" applyAlignment="1"/>
    <xf numFmtId="0" fontId="12" fillId="0" borderId="6" xfId="0" applyFont="1" applyFill="1" applyBorder="1" applyAlignment="1">
      <alignment vertical="top"/>
    </xf>
    <xf numFmtId="1" fontId="19" fillId="0" borderId="4" xfId="0" applyNumberFormat="1" applyFont="1" applyFill="1" applyBorder="1" applyAlignment="1" applyProtection="1">
      <alignment horizontal="center" vertical="top"/>
      <protection locked="0"/>
    </xf>
    <xf numFmtId="0" fontId="12" fillId="0" borderId="3" xfId="0" quotePrefix="1" applyFont="1" applyFill="1" applyBorder="1" applyAlignment="1"/>
    <xf numFmtId="0" fontId="18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12" fillId="0" borderId="3" xfId="0" applyFont="1" applyFill="1" applyBorder="1" applyAlignment="1"/>
    <xf numFmtId="165" fontId="19" fillId="0" borderId="6" xfId="0" applyNumberFormat="1" applyFont="1" applyFill="1" applyBorder="1" applyAlignment="1" applyProtection="1">
      <alignment horizontal="center" vertical="top"/>
      <protection locked="0"/>
    </xf>
    <xf numFmtId="0" fontId="19" fillId="0" borderId="4" xfId="0" applyFont="1" applyFill="1" applyBorder="1" applyAlignment="1">
      <alignment vertical="top"/>
    </xf>
    <xf numFmtId="0" fontId="25" fillId="4" borderId="14" xfId="0" applyFont="1" applyFill="1" applyBorder="1" applyAlignment="1">
      <alignment horizontal="centerContinuous" vertical="center" wrapText="1"/>
    </xf>
    <xf numFmtId="0" fontId="28" fillId="4" borderId="15" xfId="0" applyFont="1" applyFill="1" applyBorder="1" applyAlignment="1">
      <alignment horizontal="centerContinuous" wrapText="1"/>
    </xf>
    <xf numFmtId="0" fontId="25" fillId="4" borderId="19" xfId="0" applyFont="1" applyFill="1" applyBorder="1" applyAlignment="1">
      <alignment horizontal="centerContinuous" vertical="center" wrapText="1"/>
    </xf>
    <xf numFmtId="0" fontId="28" fillId="4" borderId="20" xfId="0" applyFont="1" applyFill="1" applyBorder="1" applyAlignment="1">
      <alignment horizontal="centerContinuous" wrapText="1"/>
    </xf>
    <xf numFmtId="0" fontId="26" fillId="4" borderId="21" xfId="0" applyFont="1" applyFill="1" applyBorder="1" applyAlignment="1" applyProtection="1">
      <alignment horizontal="center" vertical="center"/>
    </xf>
    <xf numFmtId="0" fontId="26" fillId="4" borderId="21" xfId="0" quotePrefix="1" applyFont="1" applyFill="1" applyBorder="1" applyAlignment="1" applyProtection="1">
      <alignment horizontal="center" vertical="center"/>
    </xf>
    <xf numFmtId="0" fontId="25" fillId="4" borderId="23" xfId="0" applyFont="1" applyFill="1" applyBorder="1" applyAlignment="1" applyProtection="1">
      <alignment vertical="center"/>
      <protection locked="0"/>
    </xf>
    <xf numFmtId="0" fontId="28" fillId="4" borderId="14" xfId="0" applyFont="1" applyFill="1" applyBorder="1" applyAlignment="1">
      <alignment horizontal="centerContinuous" vertical="center" wrapText="1"/>
    </xf>
    <xf numFmtId="0" fontId="28" fillId="4" borderId="24" xfId="0" applyFont="1" applyFill="1" applyBorder="1" applyAlignment="1">
      <alignment horizontal="centerContinuous" wrapText="1"/>
    </xf>
    <xf numFmtId="0" fontId="28" fillId="4" borderId="18" xfId="0" applyFont="1" applyFill="1" applyBorder="1" applyAlignment="1" applyProtection="1">
      <alignment vertical="center"/>
      <protection locked="0"/>
    </xf>
    <xf numFmtId="0" fontId="28" fillId="4" borderId="19" xfId="0" applyFont="1" applyFill="1" applyBorder="1" applyAlignment="1">
      <alignment horizontal="centerContinuous" vertical="center" wrapText="1"/>
    </xf>
    <xf numFmtId="0" fontId="28" fillId="4" borderId="25" xfId="0" applyFont="1" applyFill="1" applyBorder="1" applyAlignment="1">
      <alignment horizontal="centerContinuous" wrapText="1"/>
    </xf>
    <xf numFmtId="0" fontId="28" fillId="4" borderId="22" xfId="0" applyFont="1" applyFill="1" applyBorder="1" applyAlignment="1">
      <alignment horizontal="center" vertical="center"/>
    </xf>
    <xf numFmtId="0" fontId="28" fillId="4" borderId="23" xfId="0" applyFont="1" applyFill="1" applyBorder="1" applyAlignment="1" applyProtection="1">
      <alignment vertical="center"/>
      <protection locked="0"/>
    </xf>
    <xf numFmtId="0" fontId="28" fillId="4" borderId="21" xfId="0" applyFont="1" applyFill="1" applyBorder="1" applyAlignment="1">
      <alignment horizontal="center" vertical="center"/>
    </xf>
    <xf numFmtId="0" fontId="19" fillId="0" borderId="13" xfId="0" applyFont="1" applyFill="1" applyBorder="1" applyAlignment="1" applyProtection="1">
      <alignment horizontal="center"/>
    </xf>
    <xf numFmtId="3" fontId="19" fillId="0" borderId="11" xfId="0" applyNumberFormat="1" applyFont="1" applyFill="1" applyBorder="1" applyAlignment="1" applyProtection="1">
      <alignment horizontal="center"/>
    </xf>
    <xf numFmtId="1" fontId="23" fillId="0" borderId="1" xfId="0" applyNumberFormat="1" applyFont="1" applyFill="1" applyBorder="1" applyAlignment="1" applyProtection="1">
      <alignment horizontal="center" vertical="center"/>
      <protection locked="0"/>
    </xf>
    <xf numFmtId="1" fontId="23" fillId="0" borderId="1" xfId="0" applyNumberFormat="1" applyFont="1" applyFill="1" applyBorder="1" applyAlignment="1" applyProtection="1">
      <alignment horizontal="center"/>
      <protection locked="0"/>
    </xf>
    <xf numFmtId="1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28" fillId="4" borderId="2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0" borderId="11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165" fontId="19" fillId="0" borderId="1" xfId="0" applyNumberFormat="1" applyFont="1" applyFill="1" applyBorder="1" applyAlignment="1" applyProtection="1">
      <alignment horizontal="center"/>
      <protection locked="0"/>
    </xf>
    <xf numFmtId="165" fontId="22" fillId="0" borderId="1" xfId="0" applyNumberFormat="1" applyFont="1" applyFill="1" applyBorder="1" applyAlignment="1" applyProtection="1">
      <alignment horizontal="center" vertical="center"/>
      <protection locked="0"/>
    </xf>
    <xf numFmtId="3" fontId="19" fillId="0" borderId="1" xfId="0" applyNumberFormat="1" applyFont="1" applyFill="1" applyBorder="1" applyAlignment="1" applyProtection="1">
      <alignment horizontal="center"/>
      <protection locked="0"/>
    </xf>
    <xf numFmtId="3" fontId="19" fillId="0" borderId="1" xfId="0" applyNumberFormat="1" applyFont="1" applyFill="1" applyBorder="1" applyAlignment="1" applyProtection="1">
      <alignment horizontal="center"/>
    </xf>
    <xf numFmtId="165" fontId="19" fillId="0" borderId="4" xfId="0" applyNumberFormat="1" applyFont="1" applyFill="1" applyBorder="1" applyAlignment="1" applyProtection="1">
      <alignment horizontal="center" vertical="top"/>
      <protection locked="0"/>
    </xf>
    <xf numFmtId="0" fontId="28" fillId="4" borderId="18" xfId="0" applyFont="1" applyFill="1" applyBorder="1" applyAlignment="1">
      <alignment vertical="center"/>
    </xf>
    <xf numFmtId="0" fontId="28" fillId="4" borderId="23" xfId="0" applyFont="1" applyFill="1" applyBorder="1" applyAlignment="1">
      <alignment vertical="center"/>
    </xf>
    <xf numFmtId="0" fontId="36" fillId="2" borderId="26" xfId="4" applyFont="1" applyFill="1" applyBorder="1" applyAlignment="1"/>
    <xf numFmtId="0" fontId="36" fillId="2" borderId="27" xfId="4" applyFont="1" applyFill="1" applyBorder="1" applyAlignment="1"/>
    <xf numFmtId="0" fontId="6" fillId="2" borderId="26" xfId="4" applyFont="1" applyFill="1" applyBorder="1"/>
    <xf numFmtId="0" fontId="6" fillId="2" borderId="27" xfId="4" applyFont="1" applyFill="1" applyBorder="1"/>
    <xf numFmtId="0" fontId="37" fillId="2" borderId="26" xfId="4" quotePrefix="1" applyFont="1" applyFill="1" applyBorder="1" applyAlignment="1">
      <alignment horizontal="center" vertical="center"/>
    </xf>
    <xf numFmtId="0" fontId="37" fillId="2" borderId="27" xfId="4" quotePrefix="1" applyFont="1" applyFill="1" applyBorder="1" applyAlignment="1">
      <alignment horizontal="center" vertical="center"/>
    </xf>
    <xf numFmtId="0" fontId="38" fillId="2" borderId="26" xfId="4" applyFont="1" applyFill="1" applyBorder="1" applyAlignment="1">
      <alignment vertical="center"/>
    </xf>
    <xf numFmtId="0" fontId="6" fillId="2" borderId="27" xfId="0" applyFont="1" applyFill="1" applyBorder="1" applyAlignment="1"/>
    <xf numFmtId="0" fontId="38" fillId="2" borderId="26" xfId="4" applyFont="1" applyFill="1" applyBorder="1" applyAlignment="1">
      <alignment horizontal="center" vertical="center"/>
    </xf>
    <xf numFmtId="0" fontId="6" fillId="2" borderId="27" xfId="0" applyFont="1" applyFill="1" applyBorder="1"/>
    <xf numFmtId="0" fontId="38" fillId="2" borderId="27" xfId="4" applyFont="1" applyFill="1" applyBorder="1" applyAlignment="1">
      <alignment horizontal="center" vertical="center"/>
    </xf>
    <xf numFmtId="0" fontId="39" fillId="2" borderId="26" xfId="4" applyFont="1" applyFill="1" applyBorder="1" applyAlignment="1">
      <alignment horizontal="center" vertical="center"/>
    </xf>
    <xf numFmtId="0" fontId="39" fillId="2" borderId="27" xfId="4" applyFont="1" applyFill="1" applyBorder="1" applyAlignment="1">
      <alignment horizontal="center" vertical="center"/>
    </xf>
    <xf numFmtId="0" fontId="40" fillId="2" borderId="26" xfId="4" applyFont="1" applyFill="1" applyBorder="1" applyAlignment="1">
      <alignment horizontal="center" vertical="center"/>
    </xf>
    <xf numFmtId="0" fontId="40" fillId="2" borderId="27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wrapText="1"/>
    </xf>
    <xf numFmtId="0" fontId="12" fillId="0" borderId="0" xfId="0" quotePrefix="1" applyFont="1" applyFill="1" applyBorder="1" applyAlignment="1"/>
    <xf numFmtId="0" fontId="12" fillId="0" borderId="0" xfId="0" quotePrefix="1" applyFont="1" applyFill="1" applyAlignment="1"/>
    <xf numFmtId="0" fontId="13" fillId="0" borderId="0" xfId="0" applyFont="1" applyFill="1" applyBorder="1" applyAlignment="1"/>
    <xf numFmtId="0" fontId="28" fillId="4" borderId="20" xfId="0" applyFont="1" applyFill="1" applyBorder="1" applyAlignment="1">
      <alignment horizontal="center" wrapText="1"/>
    </xf>
    <xf numFmtId="0" fontId="28" fillId="4" borderId="0" xfId="0" applyFont="1" applyFill="1" applyBorder="1" applyAlignment="1">
      <alignment horizontal="centerContinuous" vertical="center" wrapText="1"/>
    </xf>
    <xf numFmtId="0" fontId="28" fillId="4" borderId="0" xfId="0" applyFont="1" applyFill="1" applyBorder="1" applyAlignment="1">
      <alignment horizontal="center" vertical="center"/>
    </xf>
    <xf numFmtId="0" fontId="28" fillId="4" borderId="28" xfId="0" quotePrefix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8" fillId="4" borderId="29" xfId="0" quotePrefix="1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4" fillId="0" borderId="3" xfId="0" applyFont="1" applyFill="1" applyBorder="1" applyAlignment="1">
      <alignment vertical="center"/>
    </xf>
    <xf numFmtId="0" fontId="45" fillId="0" borderId="1" xfId="0" applyFont="1" applyFill="1" applyBorder="1" applyAlignment="1">
      <alignment vertical="center"/>
    </xf>
    <xf numFmtId="0" fontId="44" fillId="0" borderId="0" xfId="0" applyFont="1" applyFill="1" applyAlignment="1" applyProtection="1">
      <alignment vertical="center"/>
      <protection locked="0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top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 applyProtection="1">
      <alignment vertical="center"/>
      <protection locked="0"/>
    </xf>
    <xf numFmtId="0" fontId="46" fillId="2" borderId="0" xfId="0" applyFont="1" applyFill="1" applyProtection="1">
      <protection locked="0"/>
    </xf>
    <xf numFmtId="0" fontId="44" fillId="2" borderId="0" xfId="0" applyFont="1" applyFill="1" applyBorder="1" applyAlignment="1">
      <alignment vertical="center"/>
    </xf>
    <xf numFmtId="0" fontId="47" fillId="0" borderId="0" xfId="0" applyFont="1" applyFill="1" applyBorder="1" applyAlignment="1" applyProtection="1">
      <alignment vertical="center"/>
    </xf>
    <xf numFmtId="0" fontId="47" fillId="0" borderId="3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vertical="center"/>
      <protection locked="0"/>
    </xf>
    <xf numFmtId="0" fontId="48" fillId="2" borderId="0" xfId="0" applyFont="1" applyFill="1" applyBorder="1" applyAlignment="1" applyProtection="1">
      <alignment vertical="center"/>
      <protection locked="0"/>
    </xf>
    <xf numFmtId="0" fontId="27" fillId="2" borderId="31" xfId="4" applyFill="1" applyBorder="1"/>
    <xf numFmtId="0" fontId="27" fillId="2" borderId="32" xfId="4" applyFill="1" applyBorder="1"/>
    <xf numFmtId="0" fontId="29" fillId="2" borderId="26" xfId="4" applyFont="1" applyFill="1" applyBorder="1" applyAlignment="1">
      <alignment horizontal="center"/>
    </xf>
    <xf numFmtId="0" fontId="33" fillId="2" borderId="27" xfId="4" applyFont="1" applyFill="1" applyBorder="1"/>
    <xf numFmtId="0" fontId="40" fillId="2" borderId="33" xfId="4" applyFont="1" applyFill="1" applyBorder="1" applyAlignment="1">
      <alignment horizontal="center" vertical="center"/>
    </xf>
    <xf numFmtId="0" fontId="42" fillId="2" borderId="34" xfId="4" applyFont="1" applyFill="1" applyBorder="1" applyAlignment="1">
      <alignment horizontal="center" vertical="center"/>
    </xf>
    <xf numFmtId="0" fontId="40" fillId="2" borderId="35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Continuous" wrapText="1"/>
    </xf>
    <xf numFmtId="0" fontId="28" fillId="4" borderId="20" xfId="0" applyFont="1" applyFill="1" applyBorder="1" applyAlignment="1">
      <alignment horizontal="centerContinuous" vertical="center" wrapText="1"/>
    </xf>
    <xf numFmtId="0" fontId="51" fillId="0" borderId="0" xfId="0" applyFont="1" applyFill="1" applyBorder="1" applyAlignment="1">
      <alignment wrapText="1"/>
    </xf>
    <xf numFmtId="0" fontId="22" fillId="0" borderId="4" xfId="0" quotePrefix="1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 applyProtection="1">
      <alignment horizontal="center" vertical="center"/>
      <protection locked="0"/>
    </xf>
    <xf numFmtId="165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65" fontId="45" fillId="0" borderId="1" xfId="0" applyNumberFormat="1" applyFont="1" applyFill="1" applyBorder="1" applyAlignment="1" applyProtection="1">
      <alignment horizontal="center" vertical="center"/>
      <protection locked="0"/>
    </xf>
    <xf numFmtId="165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3" xfId="0" quotePrefix="1" applyFont="1" applyFill="1" applyBorder="1" applyAlignment="1">
      <alignment vertical="center"/>
    </xf>
    <xf numFmtId="3" fontId="49" fillId="0" borderId="1" xfId="0" applyNumberFormat="1" applyFont="1" applyFill="1" applyBorder="1" applyAlignment="1" applyProtection="1">
      <alignment horizontal="center" vertical="center"/>
      <protection locked="0"/>
    </xf>
    <xf numFmtId="1" fontId="54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 applyProtection="1">
      <alignment horizontal="center"/>
      <protection locked="0"/>
    </xf>
    <xf numFmtId="165" fontId="19" fillId="0" borderId="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/>
    <xf numFmtId="165" fontId="19" fillId="0" borderId="2" xfId="0" applyNumberFormat="1" applyFont="1" applyFill="1" applyBorder="1" applyAlignment="1" applyProtection="1">
      <alignment horizontal="center"/>
      <protection locked="0"/>
    </xf>
    <xf numFmtId="165" fontId="53" fillId="0" borderId="3" xfId="0" applyNumberFormat="1" applyFont="1" applyFill="1" applyBorder="1" applyAlignment="1" applyProtection="1">
      <alignment horizontal="center"/>
      <protection locked="0"/>
    </xf>
    <xf numFmtId="0" fontId="51" fillId="0" borderId="0" xfId="0" applyFont="1" applyFill="1" applyBorder="1" applyAlignment="1">
      <alignment horizontal="center" wrapText="1"/>
    </xf>
    <xf numFmtId="3" fontId="19" fillId="0" borderId="2" xfId="0" applyNumberFormat="1" applyFont="1" applyFill="1" applyBorder="1" applyAlignment="1" applyProtection="1">
      <alignment horizontal="center"/>
      <protection locked="0"/>
    </xf>
    <xf numFmtId="0" fontId="51" fillId="0" borderId="0" xfId="0" applyFont="1" applyFill="1" applyBorder="1" applyAlignment="1">
      <alignment horizontal="center"/>
    </xf>
    <xf numFmtId="3" fontId="19" fillId="0" borderId="2" xfId="0" applyNumberFormat="1" applyFont="1" applyFill="1" applyBorder="1" applyAlignment="1" applyProtection="1">
      <alignment horizontal="center"/>
    </xf>
    <xf numFmtId="165" fontId="19" fillId="0" borderId="2" xfId="0" applyNumberFormat="1" applyFont="1" applyFill="1" applyBorder="1" applyAlignment="1" applyProtection="1">
      <alignment horizontal="center"/>
    </xf>
    <xf numFmtId="165" fontId="53" fillId="0" borderId="3" xfId="0" applyNumberFormat="1" applyFont="1" applyFill="1" applyBorder="1" applyAlignment="1" applyProtection="1">
      <alignment horizontal="center"/>
    </xf>
    <xf numFmtId="0" fontId="44" fillId="0" borderId="0" xfId="0" quotePrefix="1" applyFont="1" applyFill="1" applyBorder="1" applyAlignment="1"/>
    <xf numFmtId="0" fontId="44" fillId="0" borderId="0" xfId="0" quotePrefix="1" applyFont="1" applyFill="1" applyBorder="1" applyAlignment="1">
      <alignment horizontal="center"/>
    </xf>
    <xf numFmtId="0" fontId="22" fillId="0" borderId="2" xfId="2" applyNumberFormat="1" applyFont="1" applyFill="1" applyBorder="1" applyAlignment="1" applyProtection="1">
      <alignment horizontal="center"/>
      <protection locked="0"/>
    </xf>
    <xf numFmtId="1" fontId="22" fillId="0" borderId="2" xfId="2" applyNumberFormat="1" applyFont="1" applyFill="1" applyBorder="1" applyAlignment="1" applyProtection="1">
      <alignment horizontal="center"/>
      <protection locked="0"/>
    </xf>
    <xf numFmtId="3" fontId="19" fillId="0" borderId="3" xfId="0" applyNumberFormat="1" applyFont="1" applyFill="1" applyBorder="1" applyAlignment="1" applyProtection="1">
      <alignment horizontal="center"/>
      <protection locked="0"/>
    </xf>
    <xf numFmtId="3" fontId="19" fillId="5" borderId="2" xfId="0" applyNumberFormat="1" applyFont="1" applyFill="1" applyBorder="1" applyAlignment="1" applyProtection="1">
      <alignment horizontal="center"/>
      <protection locked="0"/>
    </xf>
    <xf numFmtId="3" fontId="19" fillId="2" borderId="3" xfId="0" applyNumberFormat="1" applyFont="1" applyFill="1" applyBorder="1" applyAlignment="1" applyProtection="1">
      <alignment horizontal="center"/>
      <protection locked="0"/>
    </xf>
    <xf numFmtId="165" fontId="19" fillId="6" borderId="2" xfId="0" applyNumberFormat="1" applyFont="1" applyFill="1" applyBorder="1" applyAlignment="1" applyProtection="1">
      <alignment horizontal="center"/>
      <protection locked="0"/>
    </xf>
    <xf numFmtId="165" fontId="45" fillId="2" borderId="2" xfId="0" applyNumberFormat="1" applyFont="1" applyFill="1" applyBorder="1" applyAlignment="1" applyProtection="1">
      <alignment horizontal="center"/>
      <protection locked="0"/>
    </xf>
    <xf numFmtId="165" fontId="45" fillId="5" borderId="2" xfId="0" applyNumberFormat="1" applyFont="1" applyFill="1" applyBorder="1" applyAlignment="1" applyProtection="1">
      <alignment horizontal="center"/>
      <protection locked="0"/>
    </xf>
    <xf numFmtId="165" fontId="45" fillId="2" borderId="3" xfId="0" applyNumberFormat="1" applyFont="1" applyFill="1" applyBorder="1" applyAlignment="1" applyProtection="1">
      <alignment horizontal="center"/>
      <protection locked="0"/>
    </xf>
    <xf numFmtId="1" fontId="51" fillId="0" borderId="0" xfId="0" applyNumberFormat="1" applyFont="1" applyFill="1" applyBorder="1" applyAlignment="1">
      <alignment horizontal="center"/>
    </xf>
    <xf numFmtId="165" fontId="45" fillId="0" borderId="2" xfId="0" applyNumberFormat="1" applyFont="1" applyFill="1" applyBorder="1" applyAlignment="1" applyProtection="1">
      <alignment horizontal="center"/>
      <protection locked="0"/>
    </xf>
    <xf numFmtId="165" fontId="45" fillId="6" borderId="2" xfId="0" applyNumberFormat="1" applyFont="1" applyFill="1" applyBorder="1" applyAlignment="1" applyProtection="1">
      <alignment horizontal="center"/>
      <protection locked="0"/>
    </xf>
    <xf numFmtId="165" fontId="45" fillId="0" borderId="3" xfId="0" applyNumberFormat="1" applyFont="1" applyFill="1" applyBorder="1" applyAlignment="1" applyProtection="1">
      <alignment horizontal="center"/>
      <protection locked="0"/>
    </xf>
    <xf numFmtId="0" fontId="45" fillId="0" borderId="0" xfId="0" quotePrefix="1" applyFont="1" applyFill="1" applyBorder="1" applyAlignment="1">
      <alignment horizontal="center"/>
    </xf>
    <xf numFmtId="3" fontId="49" fillId="0" borderId="2" xfId="0" applyNumberFormat="1" applyFont="1" applyFill="1" applyBorder="1" applyAlignment="1" applyProtection="1">
      <alignment horizontal="center"/>
      <protection locked="0"/>
    </xf>
    <xf numFmtId="3" fontId="49" fillId="6" borderId="2" xfId="0" applyNumberFormat="1" applyFont="1" applyFill="1" applyBorder="1" applyAlignment="1" applyProtection="1">
      <alignment horizontal="center"/>
      <protection locked="0"/>
    </xf>
    <xf numFmtId="3" fontId="49" fillId="0" borderId="3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/>
    <xf numFmtId="0" fontId="52" fillId="0" borderId="0" xfId="0" applyFont="1" applyFill="1" applyBorder="1" applyAlignment="1">
      <alignment horizontal="center"/>
    </xf>
    <xf numFmtId="3" fontId="19" fillId="6" borderId="2" xfId="0" applyNumberFormat="1" applyFont="1" applyFill="1" applyBorder="1" applyAlignment="1" applyProtection="1">
      <alignment horizontal="center"/>
      <protection locked="0"/>
    </xf>
    <xf numFmtId="3" fontId="19" fillId="6" borderId="2" xfId="0" applyNumberFormat="1" applyFont="1" applyFill="1" applyBorder="1" applyAlignment="1" applyProtection="1">
      <alignment horizontal="center"/>
    </xf>
    <xf numFmtId="3" fontId="19" fillId="0" borderId="3" xfId="0" applyNumberFormat="1" applyFont="1" applyFill="1" applyBorder="1" applyAlignment="1" applyProtection="1">
      <alignment horizontal="center"/>
    </xf>
    <xf numFmtId="3" fontId="19" fillId="2" borderId="2" xfId="0" applyNumberFormat="1" applyFont="1" applyFill="1" applyBorder="1" applyAlignment="1" applyProtection="1">
      <alignment horizontal="center"/>
    </xf>
    <xf numFmtId="3" fontId="19" fillId="5" borderId="2" xfId="0" applyNumberFormat="1" applyFont="1" applyFill="1" applyBorder="1" applyAlignment="1" applyProtection="1">
      <alignment horizontal="center"/>
    </xf>
    <xf numFmtId="3" fontId="19" fillId="2" borderId="3" xfId="0" applyNumberFormat="1" applyFont="1" applyFill="1" applyBorder="1" applyAlignment="1" applyProtection="1">
      <alignment horizontal="center"/>
    </xf>
    <xf numFmtId="0" fontId="44" fillId="0" borderId="0" xfId="0" quotePrefix="1" applyFont="1" applyFill="1" applyAlignment="1"/>
    <xf numFmtId="165" fontId="19" fillId="0" borderId="3" xfId="0" applyNumberFormat="1" applyFont="1" applyFill="1" applyBorder="1" applyAlignment="1" applyProtection="1">
      <alignment horizontal="center"/>
    </xf>
    <xf numFmtId="165" fontId="50" fillId="0" borderId="2" xfId="0" applyNumberFormat="1" applyFont="1" applyFill="1" applyBorder="1" applyAlignment="1" applyProtection="1">
      <alignment horizontal="center"/>
      <protection locked="0"/>
    </xf>
    <xf numFmtId="165" fontId="50" fillId="0" borderId="3" xfId="0" applyNumberFormat="1" applyFont="1" applyFill="1" applyBorder="1" applyAlignment="1" applyProtection="1">
      <alignment horizontal="center"/>
      <protection locked="0"/>
    </xf>
    <xf numFmtId="3" fontId="45" fillId="2" borderId="2" xfId="0" applyNumberFormat="1" applyFont="1" applyFill="1" applyBorder="1" applyAlignment="1" applyProtection="1">
      <alignment horizontal="center"/>
      <protection locked="0"/>
    </xf>
    <xf numFmtId="3" fontId="45" fillId="5" borderId="2" xfId="0" applyNumberFormat="1" applyFont="1" applyFill="1" applyBorder="1" applyAlignment="1" applyProtection="1">
      <alignment horizontal="center"/>
      <protection locked="0"/>
    </xf>
    <xf numFmtId="3" fontId="45" fillId="0" borderId="2" xfId="0" applyNumberFormat="1" applyFont="1" applyFill="1" applyBorder="1" applyAlignment="1" applyProtection="1">
      <alignment horizontal="center"/>
      <protection locked="0"/>
    </xf>
    <xf numFmtId="3" fontId="45" fillId="6" borderId="2" xfId="0" applyNumberFormat="1" applyFont="1" applyFill="1" applyBorder="1" applyAlignment="1" applyProtection="1">
      <alignment horizontal="center"/>
      <protection locked="0"/>
    </xf>
    <xf numFmtId="165" fontId="49" fillId="0" borderId="2" xfId="0" applyNumberFormat="1" applyFont="1" applyFill="1" applyBorder="1" applyAlignment="1" applyProtection="1">
      <alignment horizontal="center"/>
      <protection locked="0"/>
    </xf>
    <xf numFmtId="165" fontId="19" fillId="2" borderId="2" xfId="0" applyNumberFormat="1" applyFont="1" applyFill="1" applyBorder="1" applyAlignment="1" applyProtection="1">
      <alignment horizontal="center"/>
    </xf>
    <xf numFmtId="165" fontId="45" fillId="0" borderId="2" xfId="0" applyNumberFormat="1" applyFont="1" applyFill="1" applyBorder="1" applyAlignment="1" applyProtection="1">
      <alignment horizontal="center"/>
    </xf>
    <xf numFmtId="165" fontId="45" fillId="6" borderId="2" xfId="0" applyNumberFormat="1" applyFont="1" applyFill="1" applyBorder="1" applyAlignment="1" applyProtection="1">
      <alignment horizontal="center"/>
    </xf>
    <xf numFmtId="165" fontId="45" fillId="0" borderId="3" xfId="0" applyNumberFormat="1" applyFont="1" applyFill="1" applyBorder="1" applyAlignment="1" applyProtection="1">
      <alignment horizontal="center"/>
    </xf>
    <xf numFmtId="3" fontId="50" fillId="0" borderId="3" xfId="0" applyNumberFormat="1" applyFont="1" applyFill="1" applyBorder="1" applyAlignment="1" applyProtection="1">
      <alignment horizontal="center"/>
      <protection locked="0"/>
    </xf>
    <xf numFmtId="3" fontId="50" fillId="0" borderId="3" xfId="0" applyNumberFormat="1" applyFont="1" applyFill="1" applyBorder="1" applyAlignment="1" applyProtection="1">
      <alignment horizontal="center"/>
    </xf>
    <xf numFmtId="3" fontId="50" fillId="2" borderId="2" xfId="0" applyNumberFormat="1" applyFont="1" applyFill="1" applyBorder="1" applyAlignment="1" applyProtection="1">
      <alignment horizontal="center"/>
      <protection locked="0"/>
    </xf>
    <xf numFmtId="165" fontId="50" fillId="2" borderId="2" xfId="0" applyNumberFormat="1" applyFont="1" applyFill="1" applyBorder="1" applyAlignment="1" applyProtection="1">
      <alignment horizontal="center"/>
      <protection locked="0"/>
    </xf>
    <xf numFmtId="165" fontId="50" fillId="0" borderId="1" xfId="0" applyNumberFormat="1" applyFont="1" applyFill="1" applyBorder="1" applyAlignment="1" applyProtection="1">
      <alignment horizontal="center" vertical="center"/>
      <protection locked="0"/>
    </xf>
    <xf numFmtId="165" fontId="50" fillId="0" borderId="1" xfId="0" applyNumberFormat="1" applyFont="1" applyFill="1" applyBorder="1" applyAlignment="1" applyProtection="1">
      <alignment horizontal="center"/>
      <protection locked="0"/>
    </xf>
    <xf numFmtId="3" fontId="50" fillId="5" borderId="2" xfId="0" applyNumberFormat="1" applyFont="1" applyFill="1" applyBorder="1" applyAlignment="1" applyProtection="1">
      <alignment horizontal="center"/>
      <protection locked="0"/>
    </xf>
    <xf numFmtId="165" fontId="50" fillId="5" borderId="2" xfId="0" applyNumberFormat="1" applyFont="1" applyFill="1" applyBorder="1" applyAlignment="1" applyProtection="1">
      <alignment horizontal="center"/>
      <protection locked="0"/>
    </xf>
    <xf numFmtId="165" fontId="50" fillId="6" borderId="2" xfId="0" applyNumberFormat="1" applyFont="1" applyFill="1" applyBorder="1" applyAlignment="1" applyProtection="1">
      <alignment horizontal="center"/>
      <protection locked="0"/>
    </xf>
    <xf numFmtId="3" fontId="50" fillId="0" borderId="2" xfId="0" applyNumberFormat="1" applyFont="1" applyFill="1" applyBorder="1" applyAlignment="1" applyProtection="1">
      <alignment horizontal="center"/>
      <protection locked="0"/>
    </xf>
    <xf numFmtId="3" fontId="50" fillId="6" borderId="2" xfId="0" applyNumberFormat="1" applyFont="1" applyFill="1" applyBorder="1" applyAlignment="1" applyProtection="1">
      <alignment horizontal="center"/>
      <protection locked="0"/>
    </xf>
    <xf numFmtId="165" fontId="50" fillId="0" borderId="2" xfId="0" applyNumberFormat="1" applyFont="1" applyFill="1" applyBorder="1" applyAlignment="1" applyProtection="1">
      <alignment horizontal="center"/>
    </xf>
    <xf numFmtId="165" fontId="50" fillId="6" borderId="2" xfId="0" applyNumberFormat="1" applyFont="1" applyFill="1" applyBorder="1" applyAlignment="1" applyProtection="1">
      <alignment horizontal="center"/>
    </xf>
    <xf numFmtId="1" fontId="55" fillId="0" borderId="1" xfId="0" applyNumberFormat="1" applyFont="1" applyFill="1" applyBorder="1" applyAlignment="1" applyProtection="1">
      <alignment horizontal="center" vertical="center"/>
      <protection locked="0"/>
    </xf>
    <xf numFmtId="1" fontId="55" fillId="0" borderId="1" xfId="0" applyNumberFormat="1" applyFont="1" applyFill="1" applyBorder="1" applyAlignment="1" applyProtection="1">
      <alignment horizontal="center"/>
      <protection locked="0"/>
    </xf>
    <xf numFmtId="0" fontId="50" fillId="0" borderId="1" xfId="0" applyFont="1" applyFill="1" applyBorder="1" applyAlignment="1"/>
    <xf numFmtId="165" fontId="50" fillId="0" borderId="3" xfId="0" applyNumberFormat="1" applyFont="1" applyFill="1" applyBorder="1" applyAlignment="1" applyProtection="1">
      <alignment horizontal="center"/>
    </xf>
    <xf numFmtId="165" fontId="50" fillId="2" borderId="3" xfId="0" applyNumberFormat="1" applyFont="1" applyFill="1" applyBorder="1" applyAlignment="1" applyProtection="1">
      <alignment horizontal="center"/>
      <protection locked="0"/>
    </xf>
    <xf numFmtId="1" fontId="50" fillId="0" borderId="0" xfId="0" applyNumberFormat="1" applyFont="1" applyFill="1" applyBorder="1" applyAlignment="1">
      <alignment horizontal="center"/>
    </xf>
    <xf numFmtId="3" fontId="50" fillId="2" borderId="3" xfId="0" applyNumberFormat="1" applyFont="1" applyFill="1" applyBorder="1" applyAlignment="1" applyProtection="1">
      <alignment horizontal="center"/>
      <protection locked="0"/>
    </xf>
    <xf numFmtId="1" fontId="50" fillId="0" borderId="0" xfId="0" quotePrefix="1" applyNumberFormat="1" applyFont="1" applyFill="1" applyBorder="1" applyAlignment="1">
      <alignment horizontal="center"/>
    </xf>
    <xf numFmtId="0" fontId="50" fillId="0" borderId="0" xfId="0" quotePrefix="1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12" fillId="0" borderId="36" xfId="0" applyFont="1" applyFill="1" applyBorder="1" applyAlignment="1"/>
    <xf numFmtId="0" fontId="13" fillId="0" borderId="37" xfId="0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>
      <alignment vertical="center"/>
    </xf>
    <xf numFmtId="0" fontId="50" fillId="0" borderId="0" xfId="0" applyFont="1" applyFill="1" applyBorder="1" applyAlignment="1" applyProtection="1">
      <alignment horizontal="center"/>
    </xf>
    <xf numFmtId="1" fontId="50" fillId="0" borderId="2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>
      <alignment horizontal="center" wrapText="1"/>
    </xf>
    <xf numFmtId="0" fontId="50" fillId="0" borderId="2" xfId="0" applyFont="1" applyFill="1" applyBorder="1" applyAlignment="1" applyProtection="1">
      <alignment horizontal="center"/>
      <protection locked="0"/>
    </xf>
    <xf numFmtId="0" fontId="50" fillId="0" borderId="2" xfId="0" applyFont="1" applyFill="1" applyBorder="1" applyAlignment="1">
      <alignment horizontal="center"/>
    </xf>
    <xf numFmtId="1" fontId="50" fillId="0" borderId="2" xfId="0" applyNumberFormat="1" applyFont="1" applyFill="1" applyBorder="1" applyAlignment="1">
      <alignment horizontal="center"/>
    </xf>
    <xf numFmtId="0" fontId="50" fillId="0" borderId="3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3" fontId="50" fillId="0" borderId="2" xfId="0" applyNumberFormat="1" applyFont="1" applyFill="1" applyBorder="1" applyAlignment="1" applyProtection="1">
      <alignment horizontal="center"/>
    </xf>
    <xf numFmtId="0" fontId="50" fillId="0" borderId="2" xfId="2" applyNumberFormat="1" applyFont="1" applyFill="1" applyBorder="1" applyAlignment="1" applyProtection="1">
      <alignment horizontal="center"/>
      <protection locked="0"/>
    </xf>
    <xf numFmtId="1" fontId="50" fillId="0" borderId="2" xfId="2" applyNumberFormat="1" applyFont="1" applyFill="1" applyBorder="1" applyAlignment="1" applyProtection="1">
      <alignment horizontal="center"/>
      <protection locked="0"/>
    </xf>
    <xf numFmtId="3" fontId="50" fillId="0" borderId="2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4" applyFont="1" applyFill="1" applyBorder="1" applyAlignment="1">
      <alignment horizontal="left" vertical="center" wrapText="1"/>
    </xf>
    <xf numFmtId="0" fontId="1" fillId="2" borderId="30" xfId="4" applyFont="1" applyFill="1" applyBorder="1" applyAlignment="1">
      <alignment horizontal="center"/>
    </xf>
    <xf numFmtId="0" fontId="1" fillId="2" borderId="31" xfId="4" applyFont="1" applyFill="1" applyBorder="1" applyAlignment="1">
      <alignment horizontal="center"/>
    </xf>
    <xf numFmtId="0" fontId="34" fillId="2" borderId="26" xfId="4" quotePrefix="1" applyFont="1" applyFill="1" applyBorder="1" applyAlignment="1">
      <alignment horizontal="center" vertical="center"/>
    </xf>
    <xf numFmtId="0" fontId="34" fillId="2" borderId="0" xfId="4" applyFont="1" applyFill="1" applyBorder="1" applyAlignment="1">
      <alignment horizontal="center" vertical="center"/>
    </xf>
    <xf numFmtId="0" fontId="34" fillId="2" borderId="27" xfId="4" applyFont="1" applyFill="1" applyBorder="1" applyAlignment="1">
      <alignment horizontal="center" vertical="center"/>
    </xf>
    <xf numFmtId="0" fontId="35" fillId="2" borderId="26" xfId="4" applyFont="1" applyFill="1" applyBorder="1" applyAlignment="1">
      <alignment horizontal="center"/>
    </xf>
    <xf numFmtId="0" fontId="35" fillId="2" borderId="0" xfId="4" applyFont="1" applyFill="1" applyBorder="1" applyAlignment="1">
      <alignment horizontal="center"/>
    </xf>
    <xf numFmtId="0" fontId="37" fillId="2" borderId="26" xfId="4" applyFont="1" applyFill="1" applyBorder="1" applyAlignment="1">
      <alignment horizontal="center" vertical="center"/>
    </xf>
    <xf numFmtId="0" fontId="37" fillId="2" borderId="0" xfId="4" applyFont="1" applyFill="1" applyBorder="1" applyAlignment="1">
      <alignment horizontal="center" vertical="center"/>
    </xf>
    <xf numFmtId="0" fontId="37" fillId="2" borderId="27" xfId="4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0" borderId="0" xfId="0" quotePrefix="1" applyFont="1" applyFill="1" applyAlignment="1" applyProtection="1">
      <alignment horizontal="center" vertical="center" wrapText="1"/>
      <protection hidden="1"/>
    </xf>
    <xf numFmtId="0" fontId="21" fillId="0" borderId="0" xfId="0" applyFont="1" applyFill="1" applyAlignment="1" applyProtection="1">
      <alignment horizontal="center" vertical="center" wrapText="1"/>
      <protection hidden="1"/>
    </xf>
    <xf numFmtId="0" fontId="28" fillId="4" borderId="16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hidden="1"/>
    </xf>
    <xf numFmtId="0" fontId="28" fillId="4" borderId="16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</cellXfs>
  <cellStyles count="5">
    <cellStyle name="Dezimal_Tabelle2" xfId="1" xr:uid="{00000000-0005-0000-0000-000000000000}"/>
    <cellStyle name="Dziesiętny" xfId="2" builtinId="3"/>
    <cellStyle name="Normal_2007 Turnover_NON_EU_Template_V.1.2" xfId="3" xr:uid="{00000000-0005-0000-0000-000002000000}"/>
    <cellStyle name="Normal_Book2 2" xfId="4" xr:uid="{00000000-0005-0000-0000-000003000000}"/>
    <cellStyle name="Normalny" xfId="0" builtinId="0"/>
  </cellStyles>
  <dxfs count="106"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22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6E73"/>
      <color rgb="FF0069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13029</xdr:rowOff>
    </xdr:from>
    <xdr:to>
      <xdr:col>4</xdr:col>
      <xdr:colOff>681990</xdr:colOff>
      <xdr:row>4</xdr:row>
      <xdr:rowOff>286857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27329"/>
          <a:ext cx="3048000" cy="988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Normal="100" workbookViewId="0"/>
  </sheetViews>
  <sheetFormatPr defaultColWidth="0" defaultRowHeight="0" customHeight="1" zeroHeight="1"/>
  <cols>
    <col min="1" max="1" width="1.7109375" style="61" customWidth="1"/>
    <col min="2" max="2" width="14.28515625" style="61" customWidth="1"/>
    <col min="3" max="11" width="10.7109375" style="61" customWidth="1"/>
    <col min="12" max="12" width="5.140625" style="61" customWidth="1"/>
    <col min="13" max="13" width="2" style="61" customWidth="1"/>
    <col min="14" max="16384" width="9.140625" style="61" hidden="1"/>
  </cols>
  <sheetData>
    <row r="1" spans="1:13" ht="9" customHeight="1" thickBo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8.25" customHeight="1">
      <c r="A2" s="63"/>
      <c r="B2" s="303"/>
      <c r="C2" s="304"/>
      <c r="D2" s="304"/>
      <c r="E2" s="304"/>
      <c r="F2" s="304"/>
      <c r="G2" s="187"/>
      <c r="H2" s="187"/>
      <c r="I2" s="187"/>
      <c r="J2" s="187"/>
      <c r="K2" s="187"/>
      <c r="L2" s="188"/>
      <c r="M2" s="63"/>
    </row>
    <row r="3" spans="1:13" ht="24.6" customHeight="1">
      <c r="A3" s="63"/>
      <c r="B3" s="189"/>
      <c r="C3" s="65"/>
      <c r="D3" s="65"/>
      <c r="E3" s="65"/>
      <c r="F3" s="66"/>
      <c r="G3" s="67"/>
      <c r="H3" s="68"/>
      <c r="I3" s="69"/>
      <c r="J3" s="69"/>
      <c r="K3" s="69"/>
      <c r="L3" s="190"/>
      <c r="M3" s="63"/>
    </row>
    <row r="4" spans="1:13" ht="24.6" customHeight="1">
      <c r="A4" s="63"/>
      <c r="B4" s="305"/>
      <c r="C4" s="306"/>
      <c r="D4" s="306"/>
      <c r="E4" s="306"/>
      <c r="F4" s="306"/>
      <c r="G4" s="306"/>
      <c r="H4" s="306"/>
      <c r="I4" s="306"/>
      <c r="J4" s="306"/>
      <c r="K4" s="306"/>
      <c r="L4" s="307"/>
      <c r="M4" s="63"/>
    </row>
    <row r="5" spans="1:13" ht="24.6" customHeight="1">
      <c r="A5" s="63"/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190"/>
      <c r="M5" s="63"/>
    </row>
    <row r="6" spans="1:13" ht="20.100000000000001" customHeight="1">
      <c r="A6" s="63"/>
      <c r="B6" s="148"/>
      <c r="C6" s="80" t="s">
        <v>27</v>
      </c>
      <c r="D6" s="80"/>
      <c r="E6" s="80"/>
      <c r="F6" s="80"/>
      <c r="G6" s="80"/>
      <c r="H6" s="80"/>
      <c r="I6" s="80"/>
      <c r="J6" s="80"/>
      <c r="K6" s="80"/>
      <c r="L6" s="149"/>
      <c r="M6" s="63"/>
    </row>
    <row r="7" spans="1:13" ht="20.100000000000001" customHeight="1">
      <c r="A7" s="63"/>
      <c r="B7" s="148"/>
      <c r="C7" s="80" t="s">
        <v>29</v>
      </c>
      <c r="D7" s="80"/>
      <c r="E7" s="80"/>
      <c r="F7" s="80"/>
      <c r="G7" s="80"/>
      <c r="H7" s="80"/>
      <c r="I7" s="80"/>
      <c r="J7" s="80"/>
      <c r="K7" s="80"/>
      <c r="L7" s="149"/>
      <c r="M7" s="63"/>
    </row>
    <row r="8" spans="1:13" ht="20.100000000000001" customHeight="1">
      <c r="A8" s="63"/>
      <c r="B8" s="150"/>
      <c r="C8" s="70"/>
      <c r="D8" s="70"/>
      <c r="E8" s="70"/>
      <c r="F8" s="70"/>
      <c r="G8" s="70"/>
      <c r="H8" s="70"/>
      <c r="I8" s="70"/>
      <c r="J8" s="70"/>
      <c r="K8" s="70"/>
      <c r="L8" s="151"/>
      <c r="M8" s="63"/>
    </row>
    <row r="9" spans="1:13" ht="20.100000000000001" customHeight="1">
      <c r="A9" s="63"/>
      <c r="B9" s="310" t="s">
        <v>99</v>
      </c>
      <c r="C9" s="311"/>
      <c r="D9" s="311"/>
      <c r="E9" s="311"/>
      <c r="F9" s="311"/>
      <c r="G9" s="311"/>
      <c r="H9" s="311"/>
      <c r="I9" s="311"/>
      <c r="J9" s="311"/>
      <c r="K9" s="311"/>
      <c r="L9" s="312"/>
      <c r="M9" s="63"/>
    </row>
    <row r="10" spans="1:13" ht="20.100000000000001" customHeight="1">
      <c r="A10" s="63"/>
      <c r="B10" s="152"/>
      <c r="C10" s="81"/>
      <c r="D10" s="81"/>
      <c r="E10" s="81"/>
      <c r="F10" s="81"/>
      <c r="G10" s="81"/>
      <c r="H10" s="81"/>
      <c r="I10" s="81"/>
      <c r="J10" s="81"/>
      <c r="K10" s="81"/>
      <c r="L10" s="153"/>
      <c r="M10" s="63"/>
    </row>
    <row r="11" spans="1:13" s="62" customFormat="1" ht="25.15" customHeight="1">
      <c r="A11" s="63"/>
      <c r="B11" s="154"/>
      <c r="C11" s="75" t="s">
        <v>43</v>
      </c>
      <c r="D11" s="71"/>
      <c r="E11" s="71"/>
      <c r="F11" s="71"/>
      <c r="G11" s="71"/>
      <c r="H11" s="71"/>
      <c r="I11" s="71"/>
      <c r="J11" s="71"/>
      <c r="K11" s="71"/>
      <c r="L11" s="155"/>
      <c r="M11" s="64"/>
    </row>
    <row r="12" spans="1:13" s="62" customFormat="1" ht="25.15" customHeight="1">
      <c r="A12" s="63"/>
      <c r="B12" s="156"/>
      <c r="C12" s="301" t="s">
        <v>44</v>
      </c>
      <c r="D12" s="301"/>
      <c r="E12" s="301"/>
      <c r="F12" s="301"/>
      <c r="G12" s="301"/>
      <c r="H12" s="301"/>
      <c r="I12" s="301"/>
      <c r="J12" s="301"/>
      <c r="K12" s="301"/>
      <c r="L12" s="157"/>
      <c r="M12" s="64"/>
    </row>
    <row r="13" spans="1:13" ht="25.15" customHeight="1">
      <c r="A13" s="63"/>
      <c r="B13" s="156"/>
      <c r="C13" s="76" t="s">
        <v>86</v>
      </c>
      <c r="D13" s="77"/>
      <c r="E13" s="77"/>
      <c r="F13" s="77"/>
      <c r="G13" s="77"/>
      <c r="H13" s="77"/>
      <c r="I13" s="77"/>
      <c r="J13" s="77"/>
      <c r="K13" s="77"/>
      <c r="L13" s="158"/>
      <c r="M13" s="63"/>
    </row>
    <row r="14" spans="1:13" ht="39" customHeight="1">
      <c r="A14" s="63"/>
      <c r="B14" s="156"/>
      <c r="C14" s="302" t="s">
        <v>87</v>
      </c>
      <c r="D14" s="302"/>
      <c r="E14" s="302"/>
      <c r="F14" s="302"/>
      <c r="G14" s="302"/>
      <c r="H14" s="302"/>
      <c r="I14" s="302"/>
      <c r="J14" s="302"/>
      <c r="K14" s="302"/>
      <c r="L14" s="158"/>
      <c r="M14" s="63"/>
    </row>
    <row r="15" spans="1:13" ht="20.100000000000001" customHeight="1">
      <c r="A15" s="63"/>
      <c r="B15" s="159"/>
      <c r="C15" s="72"/>
      <c r="D15" s="72"/>
      <c r="E15" s="72"/>
      <c r="F15" s="72"/>
      <c r="G15" s="72"/>
      <c r="H15" s="72"/>
      <c r="I15" s="72"/>
      <c r="J15" s="72"/>
      <c r="K15" s="72"/>
      <c r="L15" s="160"/>
      <c r="M15" s="63"/>
    </row>
    <row r="16" spans="1:13" ht="15" customHeight="1">
      <c r="A16" s="63"/>
      <c r="B16" s="161"/>
      <c r="C16" s="78" t="s">
        <v>41</v>
      </c>
      <c r="D16" s="73"/>
      <c r="E16" s="73"/>
      <c r="F16" s="73"/>
      <c r="G16" s="73"/>
      <c r="H16" s="73"/>
      <c r="I16" s="74"/>
      <c r="J16" s="74"/>
      <c r="K16" s="74"/>
      <c r="L16" s="162"/>
      <c r="M16" s="63"/>
    </row>
    <row r="17" spans="1:13" ht="15" customHeight="1">
      <c r="A17" s="63"/>
      <c r="B17" s="161"/>
      <c r="C17" s="78" t="s">
        <v>46</v>
      </c>
      <c r="D17" s="73"/>
      <c r="E17" s="73"/>
      <c r="F17" s="73"/>
      <c r="G17" s="73"/>
      <c r="H17" s="73"/>
      <c r="I17" s="74"/>
      <c r="J17" s="74"/>
      <c r="K17" s="74"/>
      <c r="L17" s="162"/>
      <c r="M17" s="63"/>
    </row>
    <row r="18" spans="1:13" ht="15" customHeight="1">
      <c r="A18" s="63"/>
      <c r="B18" s="161"/>
      <c r="C18" s="78" t="s">
        <v>45</v>
      </c>
      <c r="D18" s="73"/>
      <c r="E18" s="73"/>
      <c r="F18" s="73"/>
      <c r="G18" s="73"/>
      <c r="H18" s="73"/>
      <c r="I18" s="74"/>
      <c r="J18" s="74"/>
      <c r="K18" s="74"/>
      <c r="L18" s="162"/>
      <c r="M18" s="63"/>
    </row>
    <row r="19" spans="1:13" ht="15" customHeight="1">
      <c r="A19" s="63"/>
      <c r="B19" s="161"/>
      <c r="C19" s="79" t="s">
        <v>42</v>
      </c>
      <c r="D19" s="73"/>
      <c r="E19" s="73"/>
      <c r="F19" s="73"/>
      <c r="G19" s="73"/>
      <c r="H19" s="73"/>
      <c r="I19" s="74"/>
      <c r="J19" s="74"/>
      <c r="K19" s="74"/>
      <c r="L19" s="162"/>
      <c r="M19" s="63"/>
    </row>
    <row r="20" spans="1:13" ht="8.25" customHeight="1" thickBot="1">
      <c r="A20" s="63"/>
      <c r="B20" s="191"/>
      <c r="C20" s="192"/>
      <c r="D20" s="192"/>
      <c r="E20" s="192"/>
      <c r="F20" s="192"/>
      <c r="G20" s="192"/>
      <c r="H20" s="192"/>
      <c r="I20" s="192"/>
      <c r="J20" s="192"/>
      <c r="K20" s="192"/>
      <c r="L20" s="193"/>
      <c r="M20" s="63"/>
    </row>
    <row r="21" spans="1:13" ht="7.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 ht="12" hidden="1" customHeight="1"/>
    <row r="23" spans="1:13" ht="12" hidden="1" customHeight="1"/>
    <row r="24" spans="1:13" ht="12" hidden="1" customHeight="1"/>
    <row r="25" spans="1:13" ht="12" hidden="1" customHeight="1"/>
    <row r="26" spans="1:13" ht="12" hidden="1" customHeight="1"/>
    <row r="27" spans="1:13" ht="12" hidden="1" customHeight="1"/>
    <row r="28" spans="1:13" ht="12" hidden="1" customHeight="1"/>
    <row r="29" spans="1:13" ht="12" hidden="1" customHeight="1"/>
    <row r="30" spans="1:13" ht="12" hidden="1" customHeight="1"/>
    <row r="31" spans="1:13" ht="12" hidden="1" customHeight="1"/>
    <row r="32" spans="1:13" ht="12" hidden="1" customHeight="1"/>
    <row r="33" ht="12" hidden="1" customHeight="1"/>
    <row r="34" ht="12" hidden="1" customHeight="1"/>
    <row r="35" ht="12" hidden="1" customHeight="1"/>
    <row r="36" ht="12" hidden="1" customHeight="1"/>
    <row r="37" ht="12" hidden="1" customHeight="1"/>
    <row r="38" ht="12" hidden="1" customHeight="1"/>
    <row r="39" ht="12" hidden="1" customHeight="1"/>
    <row r="40" ht="12" hidden="1" customHeight="1"/>
    <row r="41" ht="12" hidden="1" customHeight="1"/>
    <row r="42" ht="12" hidden="1" customHeight="1"/>
    <row r="43" ht="12" hidden="1" customHeight="1"/>
    <row r="44" ht="12" hidden="1" customHeight="1"/>
    <row r="45" ht="12" hidden="1" customHeight="1"/>
    <row r="46" ht="12" hidden="1" customHeight="1"/>
    <row r="47" ht="12" hidden="1" customHeight="1"/>
    <row r="48" ht="12" hidden="1" customHeight="1"/>
    <row r="49" ht="12" hidden="1" customHeight="1"/>
    <row r="50" ht="12" hidden="1" customHeight="1"/>
    <row r="51" ht="12" hidden="1" customHeight="1"/>
    <row r="52" ht="12" hidden="1" customHeight="1"/>
    <row r="53" ht="12" hidden="1" customHeight="1"/>
    <row r="54" ht="12" hidden="1" customHeight="1"/>
    <row r="55" ht="12" hidden="1" customHeight="1"/>
    <row r="56" ht="12" hidden="1" customHeight="1"/>
    <row r="57" ht="12" hidden="1" customHeight="1"/>
    <row r="58" ht="12" hidden="1" customHeight="1"/>
    <row r="59" ht="12" hidden="1" customHeight="1"/>
    <row r="60" ht="12" hidden="1" customHeight="1"/>
    <row r="61" ht="12" hidden="1" customHeight="1"/>
    <row r="62" ht="12" hidden="1" customHeight="1"/>
    <row r="63" ht="12" hidden="1" customHeight="1"/>
    <row r="64" ht="12" hidden="1" customHeight="1"/>
    <row r="65" ht="12" hidden="1" customHeight="1"/>
    <row r="66" ht="12" hidden="1" customHeight="1"/>
    <row r="67" ht="12" hidden="1" customHeight="1"/>
    <row r="68" ht="12" hidden="1" customHeight="1"/>
    <row r="69" ht="12" hidden="1" customHeight="1"/>
    <row r="70" ht="12" hidden="1" customHeight="1"/>
    <row r="71" ht="12" hidden="1" customHeight="1"/>
    <row r="72" ht="12" hidden="1" customHeight="1"/>
    <row r="73" ht="12" hidden="1" customHeight="1"/>
  </sheetData>
  <mergeCells count="6">
    <mergeCell ref="C12:K12"/>
    <mergeCell ref="C14:K14"/>
    <mergeCell ref="B2:F2"/>
    <mergeCell ref="B4:L4"/>
    <mergeCell ref="B5:K5"/>
    <mergeCell ref="B9:L9"/>
  </mergeCells>
  <conditionalFormatting sqref="B4:L4">
    <cfRule type="expression" dxfId="105" priority="1" stopIfTrue="1">
      <formula>$B$4=""</formula>
    </cfRule>
    <cfRule type="expression" dxfId="104" priority="2" stopIfTrue="1">
      <formula>$B$4&lt;&gt;"&lt; REPORTING COUNTRY &gt;"</formula>
    </cfRule>
    <cfRule type="expression" dxfId="103" priority="3" stopIfTrue="1">
      <formula>$B$4="&lt; REPORTING COUNTRY &gt;"</formula>
    </cfRule>
  </conditionalFormatting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9E2C4-F6D7-464A-A5AF-1A3D299AC040}">
  <sheetPr>
    <outlinePr summaryBelow="0" summaryRight="0"/>
  </sheetPr>
  <dimension ref="B1:O149"/>
  <sheetViews>
    <sheetView showGridLines="0" zoomScale="80" zoomScaleNormal="80" zoomScaleSheetLayoutView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0" defaultRowHeight="0" customHeight="1" zeroHeight="1"/>
  <cols>
    <col min="1" max="2" width="1.7109375" style="14" customWidth="1"/>
    <col min="3" max="3" width="105.140625" style="14" bestFit="1" customWidth="1"/>
    <col min="4" max="12" width="10.7109375" style="203" customWidth="1"/>
    <col min="13" max="13" width="10.7109375" style="204" customWidth="1"/>
    <col min="14" max="15" width="1.7109375" style="14" customWidth="1"/>
    <col min="16" max="16384" width="0" style="14" hidden="1"/>
  </cols>
  <sheetData>
    <row r="1" spans="2:15" s="13" customFormat="1" ht="20.100000000000001" customHeight="1">
      <c r="B1" s="32" t="s">
        <v>82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5"/>
      <c r="N1" s="34"/>
      <c r="O1" s="34"/>
    </row>
    <row r="2" spans="2:15" s="13" customFormat="1" ht="20.100000000000001" customHeight="1">
      <c r="B2" s="16"/>
      <c r="C2" s="314" t="s">
        <v>28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194"/>
      <c r="O2" s="194"/>
    </row>
    <row r="3" spans="2:15" s="13" customFormat="1" ht="20.100000000000001" customHeight="1">
      <c r="C3" s="314" t="s">
        <v>47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194"/>
      <c r="O3" s="194"/>
    </row>
    <row r="4" spans="2:15" s="13" customFormat="1" ht="20.100000000000001" customHeight="1">
      <c r="C4" s="314" t="s">
        <v>88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7"/>
      <c r="O4" s="37"/>
    </row>
    <row r="5" spans="2:15" s="13" customFormat="1" ht="20.100000000000001" customHeight="1">
      <c r="C5" s="314" t="s">
        <v>48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194"/>
      <c r="O5" s="38"/>
    </row>
    <row r="6" spans="2:15" s="13" customFormat="1" ht="39.950000000000003" customHeight="1">
      <c r="D6" s="315"/>
      <c r="E6" s="316"/>
      <c r="F6" s="316"/>
      <c r="G6" s="316"/>
      <c r="H6" s="316"/>
      <c r="I6" s="316"/>
      <c r="J6" s="316"/>
      <c r="K6" s="316"/>
      <c r="L6" s="316"/>
      <c r="M6" s="316"/>
      <c r="N6" s="34"/>
      <c r="O6" s="34"/>
    </row>
    <row r="7" spans="2:15" s="31" customFormat="1" ht="27.95" customHeight="1">
      <c r="B7" s="124"/>
      <c r="C7" s="168" t="s">
        <v>67</v>
      </c>
      <c r="D7" s="313" t="s">
        <v>68</v>
      </c>
      <c r="E7" s="313"/>
      <c r="F7" s="313"/>
      <c r="G7" s="313"/>
      <c r="H7" s="313"/>
      <c r="I7" s="313"/>
      <c r="J7" s="313"/>
      <c r="K7" s="313"/>
      <c r="L7" s="313"/>
      <c r="M7" s="313"/>
      <c r="N7" s="146"/>
      <c r="O7" s="39"/>
    </row>
    <row r="8" spans="2:15" s="31" customFormat="1" ht="27.95" customHeight="1">
      <c r="B8" s="127"/>
      <c r="C8" s="167"/>
      <c r="D8" s="131" t="s">
        <v>5</v>
      </c>
      <c r="E8" s="131" t="s">
        <v>4</v>
      </c>
      <c r="F8" s="131" t="s">
        <v>3</v>
      </c>
      <c r="G8" s="131" t="s">
        <v>6</v>
      </c>
      <c r="H8" s="131" t="s">
        <v>2</v>
      </c>
      <c r="I8" s="131" t="s">
        <v>1</v>
      </c>
      <c r="J8" s="131" t="s">
        <v>8</v>
      </c>
      <c r="K8" s="129" t="s">
        <v>0</v>
      </c>
      <c r="L8" s="170" t="s">
        <v>69</v>
      </c>
      <c r="M8" s="195" t="s">
        <v>62</v>
      </c>
      <c r="N8" s="147"/>
      <c r="O8" s="40"/>
    </row>
    <row r="9" spans="2:15" s="28" customFormat="1" ht="36.950000000000003" customHeight="1">
      <c r="B9" s="107"/>
      <c r="C9" s="163" t="s">
        <v>50</v>
      </c>
      <c r="D9" s="218"/>
      <c r="E9" s="218"/>
      <c r="F9" s="218"/>
      <c r="G9" s="218"/>
      <c r="H9" s="218"/>
      <c r="I9" s="218"/>
      <c r="J9" s="218"/>
      <c r="K9" s="218"/>
      <c r="L9" s="218"/>
      <c r="M9" s="213"/>
      <c r="N9" s="140"/>
      <c r="O9" s="41"/>
    </row>
    <row r="10" spans="2:15" s="31" customFormat="1" ht="16.5" customHeight="1">
      <c r="B10" s="102"/>
      <c r="C10" s="24" t="s">
        <v>51</v>
      </c>
      <c r="D10" s="265">
        <v>1.9529999999999999E-3</v>
      </c>
      <c r="E10" s="265">
        <v>0.25234200000000001</v>
      </c>
      <c r="F10" s="265">
        <v>19.624567028939332</v>
      </c>
      <c r="G10" s="265">
        <v>14037.251729533426</v>
      </c>
      <c r="H10" s="265">
        <v>151.10047153059338</v>
      </c>
      <c r="I10" s="265">
        <v>1.0591999999999999E-2</v>
      </c>
      <c r="J10" s="265">
        <v>6.1657920000000015</v>
      </c>
      <c r="K10" s="265">
        <v>3391.6856004499996</v>
      </c>
      <c r="L10" s="265">
        <v>29.735793295076569</v>
      </c>
      <c r="M10" s="253">
        <f>+SUM(D10:L10)</f>
        <v>17635.828840838036</v>
      </c>
      <c r="N10" s="106"/>
      <c r="O10" s="22"/>
    </row>
    <row r="11" spans="2:15" s="31" customFormat="1" ht="16.5" customHeight="1">
      <c r="B11" s="104"/>
      <c r="C11" s="164" t="s">
        <v>52</v>
      </c>
      <c r="D11" s="265">
        <v>0</v>
      </c>
      <c r="E11" s="265">
        <v>0</v>
      </c>
      <c r="F11" s="265">
        <v>9.3496544248677633</v>
      </c>
      <c r="G11" s="265">
        <v>4450.0517044003973</v>
      </c>
      <c r="H11" s="265">
        <v>100.88293649999996</v>
      </c>
      <c r="I11" s="265">
        <v>0</v>
      </c>
      <c r="J11" s="265">
        <v>0.18277299999999999</v>
      </c>
      <c r="K11" s="265">
        <v>1573.2834459999999</v>
      </c>
      <c r="L11" s="265">
        <v>2.0830762928894346E-2</v>
      </c>
      <c r="M11" s="253">
        <f t="shared" ref="M11:M28" si="0">+SUM(D11:L11)</f>
        <v>6133.7713450881947</v>
      </c>
      <c r="N11" s="106"/>
      <c r="O11" s="22"/>
    </row>
    <row r="12" spans="2:15" s="31" customFormat="1" ht="16.5" customHeight="1">
      <c r="B12" s="104"/>
      <c r="C12" s="164" t="s">
        <v>53</v>
      </c>
      <c r="D12" s="265">
        <v>1.9529999999999999E-3</v>
      </c>
      <c r="E12" s="265">
        <v>0.25234200000000001</v>
      </c>
      <c r="F12" s="265">
        <v>10.274912604071568</v>
      </c>
      <c r="G12" s="265">
        <v>9587.2000251330282</v>
      </c>
      <c r="H12" s="265">
        <v>50.217535030593432</v>
      </c>
      <c r="I12" s="265">
        <v>1.0591999999999999E-2</v>
      </c>
      <c r="J12" s="265">
        <v>5.9830190000000014</v>
      </c>
      <c r="K12" s="265">
        <v>1818.4021544499997</v>
      </c>
      <c r="L12" s="265">
        <v>29.714962532147673</v>
      </c>
      <c r="M12" s="253">
        <f t="shared" si="0"/>
        <v>11502.057495749839</v>
      </c>
      <c r="N12" s="106"/>
      <c r="O12" s="22"/>
    </row>
    <row r="13" spans="2:15" s="31" customFormat="1" ht="16.5" customHeight="1">
      <c r="B13" s="102"/>
      <c r="C13" s="24" t="s">
        <v>54</v>
      </c>
      <c r="D13" s="265">
        <v>8.3539186713709999</v>
      </c>
      <c r="E13" s="265">
        <v>13.784313912614033</v>
      </c>
      <c r="F13" s="265">
        <v>210.48289438497855</v>
      </c>
      <c r="G13" s="265">
        <v>4022.1641853959682</v>
      </c>
      <c r="H13" s="265">
        <v>279.54098253621697</v>
      </c>
      <c r="I13" s="265">
        <v>18.218591758396713</v>
      </c>
      <c r="J13" s="265">
        <v>56.830398566060474</v>
      </c>
      <c r="K13" s="265">
        <v>2113.8443349600011</v>
      </c>
      <c r="L13" s="265">
        <v>312.84519832101381</v>
      </c>
      <c r="M13" s="253">
        <f t="shared" si="0"/>
        <v>7036.0648185066202</v>
      </c>
      <c r="N13" s="106"/>
      <c r="O13" s="22"/>
    </row>
    <row r="14" spans="2:15" s="31" customFormat="1" ht="16.5" customHeight="1">
      <c r="B14" s="102"/>
      <c r="C14" s="164" t="s">
        <v>52</v>
      </c>
      <c r="D14" s="265">
        <v>8.3539186713709999</v>
      </c>
      <c r="E14" s="265">
        <v>13.784313912614033</v>
      </c>
      <c r="F14" s="265">
        <v>210.47424664995998</v>
      </c>
      <c r="G14" s="265">
        <v>3726.7838753248843</v>
      </c>
      <c r="H14" s="265">
        <v>277.21074853621695</v>
      </c>
      <c r="I14" s="265">
        <v>18.218591758396713</v>
      </c>
      <c r="J14" s="265">
        <v>56.830354566060471</v>
      </c>
      <c r="K14" s="265">
        <v>2084.3566206200012</v>
      </c>
      <c r="L14" s="265">
        <v>312.83882332101382</v>
      </c>
      <c r="M14" s="253">
        <f t="shared" si="0"/>
        <v>6708.8514933605175</v>
      </c>
      <c r="N14" s="106"/>
      <c r="O14" s="22"/>
    </row>
    <row r="15" spans="2:15" s="31" customFormat="1" ht="16.5" customHeight="1">
      <c r="B15" s="102"/>
      <c r="C15" s="164" t="s">
        <v>53</v>
      </c>
      <c r="D15" s="265">
        <v>0</v>
      </c>
      <c r="E15" s="265">
        <v>0</v>
      </c>
      <c r="F15" s="265">
        <v>8.6477350185696598E-3</v>
      </c>
      <c r="G15" s="265">
        <v>295.38031007108378</v>
      </c>
      <c r="H15" s="265">
        <v>2.3302339999999999</v>
      </c>
      <c r="I15" s="265">
        <v>0</v>
      </c>
      <c r="J15" s="265">
        <v>4.3999999999999999E-5</v>
      </c>
      <c r="K15" s="265">
        <v>29.487714340000004</v>
      </c>
      <c r="L15" s="265">
        <v>6.3750000000000005E-3</v>
      </c>
      <c r="M15" s="253">
        <f t="shared" si="0"/>
        <v>327.21332514610236</v>
      </c>
      <c r="N15" s="106"/>
      <c r="O15" s="22"/>
    </row>
    <row r="16" spans="2:15" s="28" customFormat="1" ht="16.5" customHeight="1">
      <c r="B16" s="111"/>
      <c r="C16" s="164" t="s">
        <v>55</v>
      </c>
      <c r="D16" s="265">
        <v>0</v>
      </c>
      <c r="E16" s="265">
        <v>0</v>
      </c>
      <c r="F16" s="265">
        <v>6.2006133199385136</v>
      </c>
      <c r="G16" s="265">
        <v>415.10385066471247</v>
      </c>
      <c r="H16" s="265">
        <v>3.2766602499999999</v>
      </c>
      <c r="I16" s="265">
        <v>0</v>
      </c>
      <c r="J16" s="265">
        <v>0.37034899999999993</v>
      </c>
      <c r="K16" s="265">
        <v>52.610463610000011</v>
      </c>
      <c r="L16" s="265">
        <v>0.86392099999999994</v>
      </c>
      <c r="M16" s="253">
        <f t="shared" si="0"/>
        <v>478.42585784465098</v>
      </c>
      <c r="N16" s="141"/>
      <c r="O16" s="42"/>
    </row>
    <row r="17" spans="2:15" s="28" customFormat="1" ht="16.5" customHeight="1">
      <c r="B17" s="111"/>
      <c r="C17" s="164" t="s">
        <v>56</v>
      </c>
      <c r="D17" s="265">
        <v>7.3395220077999992E-2</v>
      </c>
      <c r="E17" s="265">
        <v>8.6963511471642541</v>
      </c>
      <c r="F17" s="265">
        <v>163.54432173673689</v>
      </c>
      <c r="G17" s="265">
        <v>2729.7105970303787</v>
      </c>
      <c r="H17" s="265">
        <v>71.497299433142587</v>
      </c>
      <c r="I17" s="265">
        <v>5.8931850000000008</v>
      </c>
      <c r="J17" s="265">
        <v>28.781375291929621</v>
      </c>
      <c r="K17" s="265">
        <v>1786.5824971400002</v>
      </c>
      <c r="L17" s="265">
        <v>169.17678575884943</v>
      </c>
      <c r="M17" s="253">
        <f t="shared" si="0"/>
        <v>4963.9558077582788</v>
      </c>
      <c r="N17" s="141"/>
      <c r="O17" s="42"/>
    </row>
    <row r="18" spans="2:15" s="28" customFormat="1" ht="16.5" customHeight="1">
      <c r="B18" s="111"/>
      <c r="C18" s="164" t="s">
        <v>57</v>
      </c>
      <c r="D18" s="265">
        <v>0</v>
      </c>
      <c r="E18" s="265">
        <v>4.0619999999999996E-3</v>
      </c>
      <c r="F18" s="265">
        <v>2.7816640000000001</v>
      </c>
      <c r="G18" s="265">
        <v>28.448609000000001</v>
      </c>
      <c r="H18" s="265">
        <v>9.0007180000000009</v>
      </c>
      <c r="I18" s="265">
        <v>7.3417999999999997E-2</v>
      </c>
      <c r="J18" s="265">
        <v>0.36518899999999999</v>
      </c>
      <c r="K18" s="265">
        <v>13.294979</v>
      </c>
      <c r="L18" s="265">
        <v>2.6468400000000001</v>
      </c>
      <c r="M18" s="253">
        <f t="shared" si="0"/>
        <v>56.615478999999993</v>
      </c>
      <c r="N18" s="141"/>
      <c r="O18" s="42"/>
    </row>
    <row r="19" spans="2:15" s="28" customFormat="1" ht="16.5" customHeight="1">
      <c r="B19" s="111"/>
      <c r="C19" s="164" t="s">
        <v>58</v>
      </c>
      <c r="D19" s="265">
        <v>0</v>
      </c>
      <c r="E19" s="265">
        <v>0</v>
      </c>
      <c r="F19" s="265">
        <v>0</v>
      </c>
      <c r="G19" s="265">
        <v>2.8082449999999998E-2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53">
        <f t="shared" si="0"/>
        <v>2.8082449999999998E-2</v>
      </c>
      <c r="N19" s="141"/>
      <c r="O19" s="42"/>
    </row>
    <row r="20" spans="2:15" s="28" customFormat="1" ht="16.5" customHeight="1">
      <c r="B20" s="111"/>
      <c r="C20" s="165" t="s">
        <v>59</v>
      </c>
      <c r="D20" s="265">
        <v>8.2805234512929999</v>
      </c>
      <c r="E20" s="265">
        <v>5.0839007654497781</v>
      </c>
      <c r="F20" s="265">
        <v>37.956296328303026</v>
      </c>
      <c r="G20" s="265">
        <v>848.87302747221986</v>
      </c>
      <c r="H20" s="265">
        <v>195.76630885307443</v>
      </c>
      <c r="I20" s="265">
        <v>12.25198875839671</v>
      </c>
      <c r="J20" s="265">
        <v>27.313485274130834</v>
      </c>
      <c r="K20" s="265">
        <v>261.35641020999998</v>
      </c>
      <c r="L20" s="265">
        <v>140.15765556217653</v>
      </c>
      <c r="M20" s="253">
        <f t="shared" si="0"/>
        <v>1537.0395966750443</v>
      </c>
      <c r="N20" s="141"/>
      <c r="O20" s="42"/>
    </row>
    <row r="21" spans="2:15" s="28" customFormat="1" ht="16.5" customHeight="1">
      <c r="B21" s="111"/>
      <c r="C21" s="165" t="s">
        <v>60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53">
        <f t="shared" si="0"/>
        <v>0</v>
      </c>
      <c r="N21" s="141"/>
      <c r="O21" s="42"/>
    </row>
    <row r="22" spans="2:15" s="28" customFormat="1" ht="16.5" customHeight="1">
      <c r="B22" s="111"/>
      <c r="C22" s="24" t="s">
        <v>61</v>
      </c>
      <c r="D22" s="265">
        <v>25.273838118472259</v>
      </c>
      <c r="E22" s="265">
        <v>24.508183276893021</v>
      </c>
      <c r="F22" s="265">
        <v>100.84061032629022</v>
      </c>
      <c r="G22" s="265">
        <v>11290.731480960721</v>
      </c>
      <c r="H22" s="265">
        <v>367.12006440240373</v>
      </c>
      <c r="I22" s="265">
        <v>12.986120024703713</v>
      </c>
      <c r="J22" s="265">
        <v>53.841467654299777</v>
      </c>
      <c r="K22" s="265">
        <v>2896.0338476578481</v>
      </c>
      <c r="L22" s="265">
        <v>358.24505144241374</v>
      </c>
      <c r="M22" s="253">
        <f t="shared" si="0"/>
        <v>15129.580663864044</v>
      </c>
      <c r="N22" s="141"/>
      <c r="O22" s="42"/>
    </row>
    <row r="23" spans="2:15" s="44" customFormat="1" ht="16.5" customHeight="1">
      <c r="B23" s="112"/>
      <c r="C23" s="164" t="s">
        <v>52</v>
      </c>
      <c r="D23" s="265">
        <v>3.7697481184722585</v>
      </c>
      <c r="E23" s="266">
        <v>23.356581184692104</v>
      </c>
      <c r="F23" s="266">
        <v>97.222388422666938</v>
      </c>
      <c r="G23" s="266">
        <v>11195.884673397841</v>
      </c>
      <c r="H23" s="266">
        <v>354.5750192928424</v>
      </c>
      <c r="I23" s="266">
        <v>12.832120024703713</v>
      </c>
      <c r="J23" s="266">
        <v>53.064303631570191</v>
      </c>
      <c r="K23" s="266">
        <v>2870.0671205978483</v>
      </c>
      <c r="L23" s="266">
        <v>351.9097331591633</v>
      </c>
      <c r="M23" s="253">
        <f t="shared" si="0"/>
        <v>14962.681687829801</v>
      </c>
      <c r="N23" s="142"/>
      <c r="O23" s="43"/>
    </row>
    <row r="24" spans="2:15" s="31" customFormat="1" ht="16.5" customHeight="1">
      <c r="B24" s="104"/>
      <c r="C24" s="164" t="s">
        <v>53</v>
      </c>
      <c r="D24" s="265">
        <v>21.504090000000001</v>
      </c>
      <c r="E24" s="265">
        <v>1.151602092200918</v>
      </c>
      <c r="F24" s="265">
        <v>3.6182219036232772</v>
      </c>
      <c r="G24" s="265">
        <v>94.846807562881409</v>
      </c>
      <c r="H24" s="265">
        <v>12.545045109561354</v>
      </c>
      <c r="I24" s="265">
        <v>0.154</v>
      </c>
      <c r="J24" s="265">
        <v>0.77716402272958973</v>
      </c>
      <c r="K24" s="265">
        <v>25.966727060000004</v>
      </c>
      <c r="L24" s="265">
        <v>6.335318283250464</v>
      </c>
      <c r="M24" s="253">
        <f t="shared" si="0"/>
        <v>166.89897603424703</v>
      </c>
      <c r="N24" s="106"/>
      <c r="O24" s="22"/>
    </row>
    <row r="25" spans="2:15" s="28" customFormat="1" ht="24.95" customHeight="1">
      <c r="B25" s="114"/>
      <c r="C25" s="24" t="s">
        <v>62</v>
      </c>
      <c r="D25" s="252">
        <v>33.629709789843261</v>
      </c>
      <c r="E25" s="252">
        <v>38.544839189507051</v>
      </c>
      <c r="F25" s="252">
        <v>330.94807174020809</v>
      </c>
      <c r="G25" s="252">
        <v>29350.147395890115</v>
      </c>
      <c r="H25" s="252">
        <v>797.76151846921414</v>
      </c>
      <c r="I25" s="252">
        <v>31.215303783100424</v>
      </c>
      <c r="J25" s="252">
        <v>116.83765822036024</v>
      </c>
      <c r="K25" s="252">
        <v>8401.5637830678497</v>
      </c>
      <c r="L25" s="252">
        <v>700.82604305850407</v>
      </c>
      <c r="M25" s="216">
        <f t="shared" si="0"/>
        <v>39801.474323208706</v>
      </c>
      <c r="N25" s="141"/>
      <c r="O25" s="42"/>
    </row>
    <row r="26" spans="2:15" s="173" customFormat="1" ht="16.5" customHeight="1">
      <c r="B26" s="174"/>
      <c r="C26" s="223" t="s">
        <v>94</v>
      </c>
      <c r="D26" s="231">
        <v>0</v>
      </c>
      <c r="E26" s="231">
        <v>0</v>
      </c>
      <c r="F26" s="231">
        <v>0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7">
        <f t="shared" si="0"/>
        <v>0</v>
      </c>
      <c r="N26" s="205"/>
      <c r="O26" s="206"/>
    </row>
    <row r="27" spans="2:15" s="173" customFormat="1" ht="16.5" customHeight="1">
      <c r="B27" s="174"/>
      <c r="C27" s="223" t="s">
        <v>95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7">
        <f t="shared" si="0"/>
        <v>0</v>
      </c>
      <c r="N27" s="205"/>
      <c r="O27" s="206"/>
    </row>
    <row r="28" spans="2:15" s="173" customFormat="1" ht="16.5" customHeight="1">
      <c r="B28" s="207"/>
      <c r="C28" s="250" t="s">
        <v>83</v>
      </c>
      <c r="D28" s="254">
        <v>1.5802544751087586</v>
      </c>
      <c r="E28" s="254">
        <v>1.8539980999423076</v>
      </c>
      <c r="F28" s="254">
        <v>60.717603906877997</v>
      </c>
      <c r="G28" s="254">
        <v>592.29141682751879</v>
      </c>
      <c r="H28" s="254">
        <v>64.817046122393776</v>
      </c>
      <c r="I28" s="254">
        <v>0.55908387605715804</v>
      </c>
      <c r="J28" s="254">
        <v>10.820160178418199</v>
      </c>
      <c r="K28" s="254">
        <v>263.95216357785011</v>
      </c>
      <c r="L28" s="254">
        <v>23.893467313866172</v>
      </c>
      <c r="M28" s="237">
        <f t="shared" si="0"/>
        <v>1020.4851943780332</v>
      </c>
      <c r="N28" s="205"/>
      <c r="O28" s="206"/>
    </row>
    <row r="29" spans="2:15" s="28" customFormat="1" ht="36.950000000000003" customHeight="1">
      <c r="B29" s="107"/>
      <c r="C29" s="166" t="s">
        <v>63</v>
      </c>
      <c r="D29" s="218"/>
      <c r="E29" s="218"/>
      <c r="F29" s="218"/>
      <c r="G29" s="218"/>
      <c r="H29" s="218"/>
      <c r="I29" s="218"/>
      <c r="J29" s="218"/>
      <c r="K29" s="218"/>
      <c r="L29" s="218"/>
      <c r="M29" s="263"/>
      <c r="N29" s="143"/>
      <c r="O29" s="45"/>
    </row>
    <row r="30" spans="2:15" s="31" customFormat="1" ht="16.5" customHeight="1">
      <c r="B30" s="102"/>
      <c r="C30" s="24" t="s">
        <v>51</v>
      </c>
      <c r="D30" s="265">
        <v>0.120061</v>
      </c>
      <c r="E30" s="265">
        <v>1.0755000000000001E-2</v>
      </c>
      <c r="F30" s="265">
        <v>19.549133246165884</v>
      </c>
      <c r="G30" s="265">
        <v>435.21784220754978</v>
      </c>
      <c r="H30" s="265">
        <v>18.304978309083687</v>
      </c>
      <c r="I30" s="265">
        <v>0</v>
      </c>
      <c r="J30" s="265">
        <v>1.89E-3</v>
      </c>
      <c r="K30" s="265">
        <v>182.07338200000001</v>
      </c>
      <c r="L30" s="265">
        <v>5.5625640000000001</v>
      </c>
      <c r="M30" s="253">
        <f>+SUM(D30:L30)</f>
        <v>660.84060576279933</v>
      </c>
      <c r="N30" s="267"/>
      <c r="O30" s="22"/>
    </row>
    <row r="31" spans="2:15" s="31" customFormat="1" ht="16.5" customHeight="1">
      <c r="B31" s="104"/>
      <c r="C31" s="164" t="s">
        <v>52</v>
      </c>
      <c r="D31" s="265">
        <v>0</v>
      </c>
      <c r="E31" s="265">
        <v>0</v>
      </c>
      <c r="F31" s="265">
        <v>0</v>
      </c>
      <c r="G31" s="265">
        <v>55.501111000000002</v>
      </c>
      <c r="H31" s="265">
        <v>0</v>
      </c>
      <c r="I31" s="265">
        <v>0</v>
      </c>
      <c r="J31" s="265">
        <v>0</v>
      </c>
      <c r="K31" s="265">
        <v>0</v>
      </c>
      <c r="L31" s="265">
        <v>0</v>
      </c>
      <c r="M31" s="253">
        <f t="shared" ref="M31:M49" si="1">+SUM(D31:L31)</f>
        <v>55.501111000000002</v>
      </c>
      <c r="N31" s="267"/>
      <c r="O31" s="22"/>
    </row>
    <row r="32" spans="2:15" s="31" customFormat="1" ht="16.5" customHeight="1">
      <c r="B32" s="104"/>
      <c r="C32" s="164" t="s">
        <v>53</v>
      </c>
      <c r="D32" s="265">
        <v>0.120061</v>
      </c>
      <c r="E32" s="265">
        <v>1.0755000000000001E-2</v>
      </c>
      <c r="F32" s="265">
        <v>19.549133246165884</v>
      </c>
      <c r="G32" s="265">
        <v>379.7167312075498</v>
      </c>
      <c r="H32" s="265">
        <v>18.304978309083687</v>
      </c>
      <c r="I32" s="265">
        <v>0</v>
      </c>
      <c r="J32" s="265">
        <v>1.89E-3</v>
      </c>
      <c r="K32" s="265">
        <v>182.07338200000001</v>
      </c>
      <c r="L32" s="265">
        <v>5.5625640000000001</v>
      </c>
      <c r="M32" s="253">
        <f t="shared" si="1"/>
        <v>605.3394947627994</v>
      </c>
      <c r="N32" s="267"/>
      <c r="O32" s="22"/>
    </row>
    <row r="33" spans="2:15" s="31" customFormat="1" ht="16.5" customHeight="1">
      <c r="B33" s="102"/>
      <c r="C33" s="24" t="s">
        <v>54</v>
      </c>
      <c r="D33" s="265">
        <v>5.3014375000000002E-2</v>
      </c>
      <c r="E33" s="265">
        <v>0.48789599123578958</v>
      </c>
      <c r="F33" s="265">
        <v>161.57550673219157</v>
      </c>
      <c r="G33" s="265">
        <v>2559.3288231107863</v>
      </c>
      <c r="H33" s="265">
        <v>48.124368536225603</v>
      </c>
      <c r="I33" s="265">
        <v>4.2737320000000008</v>
      </c>
      <c r="J33" s="265">
        <v>13.598196639798868</v>
      </c>
      <c r="K33" s="265">
        <v>1663.1424606399999</v>
      </c>
      <c r="L33" s="265">
        <v>120.06993845866148</v>
      </c>
      <c r="M33" s="253">
        <f t="shared" si="1"/>
        <v>4570.6539364839</v>
      </c>
      <c r="N33" s="267"/>
      <c r="O33" s="22"/>
    </row>
    <row r="34" spans="2:15" s="31" customFormat="1" ht="16.5" customHeight="1">
      <c r="B34" s="102"/>
      <c r="C34" s="164" t="s">
        <v>52</v>
      </c>
      <c r="D34" s="265">
        <v>5.3014375000000002E-2</v>
      </c>
      <c r="E34" s="265">
        <v>0.48789599123578958</v>
      </c>
      <c r="F34" s="265">
        <v>161.57550673219157</v>
      </c>
      <c r="G34" s="265">
        <v>2443.0534071107863</v>
      </c>
      <c r="H34" s="265">
        <v>48.124368536225603</v>
      </c>
      <c r="I34" s="265">
        <v>4.2737320000000008</v>
      </c>
      <c r="J34" s="265">
        <v>13.598196639798868</v>
      </c>
      <c r="K34" s="265">
        <v>1636.9968476399999</v>
      </c>
      <c r="L34" s="265">
        <v>120.06993845866148</v>
      </c>
      <c r="M34" s="253">
        <f t="shared" si="1"/>
        <v>4428.2329074838999</v>
      </c>
      <c r="N34" s="267"/>
      <c r="O34" s="22"/>
    </row>
    <row r="35" spans="2:15" s="31" customFormat="1" ht="16.5" customHeight="1">
      <c r="B35" s="102"/>
      <c r="C35" s="164" t="s">
        <v>53</v>
      </c>
      <c r="D35" s="265">
        <v>0</v>
      </c>
      <c r="E35" s="265">
        <v>0</v>
      </c>
      <c r="F35" s="265">
        <v>0</v>
      </c>
      <c r="G35" s="265">
        <v>116.27541600000001</v>
      </c>
      <c r="H35" s="265">
        <v>0</v>
      </c>
      <c r="I35" s="265">
        <v>0</v>
      </c>
      <c r="J35" s="265">
        <v>0</v>
      </c>
      <c r="K35" s="265">
        <v>26.145613000000001</v>
      </c>
      <c r="L35" s="265">
        <v>0</v>
      </c>
      <c r="M35" s="253">
        <f t="shared" si="1"/>
        <v>142.421029</v>
      </c>
      <c r="N35" s="267"/>
      <c r="O35" s="22"/>
    </row>
    <row r="36" spans="2:15" s="28" customFormat="1" ht="16.5" customHeight="1">
      <c r="B36" s="111"/>
      <c r="C36" s="164" t="s">
        <v>55</v>
      </c>
      <c r="D36" s="265">
        <v>0</v>
      </c>
      <c r="E36" s="265">
        <v>0</v>
      </c>
      <c r="F36" s="265">
        <v>0</v>
      </c>
      <c r="G36" s="265">
        <v>121.083122</v>
      </c>
      <c r="H36" s="265">
        <v>6.5202999999999997E-2</v>
      </c>
      <c r="I36" s="265">
        <v>0</v>
      </c>
      <c r="J36" s="265">
        <v>0</v>
      </c>
      <c r="K36" s="265">
        <v>35.345613</v>
      </c>
      <c r="L36" s="265">
        <v>0</v>
      </c>
      <c r="M36" s="253">
        <f t="shared" si="1"/>
        <v>156.49393800000001</v>
      </c>
      <c r="N36" s="268"/>
      <c r="O36" s="42"/>
    </row>
    <row r="37" spans="2:15" s="31" customFormat="1" ht="16.5" customHeight="1">
      <c r="B37" s="104"/>
      <c r="C37" s="164" t="s">
        <v>56</v>
      </c>
      <c r="D37" s="265">
        <v>5.3014375000000002E-2</v>
      </c>
      <c r="E37" s="265">
        <v>0.47852536465956358</v>
      </c>
      <c r="F37" s="265">
        <v>159.30731398394192</v>
      </c>
      <c r="G37" s="265">
        <v>2366.1020437373359</v>
      </c>
      <c r="H37" s="265">
        <v>32.634481690525597</v>
      </c>
      <c r="I37" s="265">
        <v>4.2737320000000008</v>
      </c>
      <c r="J37" s="265">
        <v>12.67404113156859</v>
      </c>
      <c r="K37" s="265">
        <v>1606.8611296399997</v>
      </c>
      <c r="L37" s="265">
        <v>117.60548390280918</v>
      </c>
      <c r="M37" s="253">
        <f t="shared" si="1"/>
        <v>4299.9897658258405</v>
      </c>
      <c r="N37" s="267"/>
      <c r="O37" s="22"/>
    </row>
    <row r="38" spans="2:15" s="31" customFormat="1" ht="16.5" customHeight="1">
      <c r="B38" s="104"/>
      <c r="C38" s="164" t="s">
        <v>57</v>
      </c>
      <c r="D38" s="265">
        <v>0</v>
      </c>
      <c r="E38" s="265">
        <v>0</v>
      </c>
      <c r="F38" s="265">
        <v>7.6483999999999996E-2</v>
      </c>
      <c r="G38" s="265">
        <v>0.89132999999999996</v>
      </c>
      <c r="H38" s="265">
        <v>0.24018300000000001</v>
      </c>
      <c r="I38" s="265">
        <v>0</v>
      </c>
      <c r="J38" s="265">
        <v>0.130998</v>
      </c>
      <c r="K38" s="265">
        <v>1.1985000000000001E-2</v>
      </c>
      <c r="L38" s="265">
        <v>1.4947599999999999</v>
      </c>
      <c r="M38" s="253">
        <f t="shared" si="1"/>
        <v>2.8457399999999997</v>
      </c>
      <c r="N38" s="267"/>
      <c r="O38" s="22"/>
    </row>
    <row r="39" spans="2:15" s="31" customFormat="1" ht="16.5" customHeight="1">
      <c r="B39" s="104"/>
      <c r="C39" s="164" t="s">
        <v>58</v>
      </c>
      <c r="D39" s="265">
        <v>0</v>
      </c>
      <c r="E39" s="265">
        <v>0</v>
      </c>
      <c r="F39" s="265">
        <v>0</v>
      </c>
      <c r="G39" s="265">
        <v>0</v>
      </c>
      <c r="H39" s="265">
        <v>0</v>
      </c>
      <c r="I39" s="265">
        <v>0</v>
      </c>
      <c r="J39" s="265">
        <v>0</v>
      </c>
      <c r="K39" s="265">
        <v>0</v>
      </c>
      <c r="L39" s="265">
        <v>0</v>
      </c>
      <c r="M39" s="253">
        <f t="shared" si="1"/>
        <v>0</v>
      </c>
      <c r="N39" s="267"/>
      <c r="O39" s="22"/>
    </row>
    <row r="40" spans="2:15" s="31" customFormat="1" ht="16.5" customHeight="1">
      <c r="B40" s="104"/>
      <c r="C40" s="165" t="s">
        <v>59</v>
      </c>
      <c r="D40" s="265">
        <v>0</v>
      </c>
      <c r="E40" s="265">
        <v>9.370626576225994E-3</v>
      </c>
      <c r="F40" s="265">
        <v>2.1917087482496376</v>
      </c>
      <c r="G40" s="265">
        <v>71.252327373450001</v>
      </c>
      <c r="H40" s="265">
        <v>15.184500845700004</v>
      </c>
      <c r="I40" s="265">
        <v>0</v>
      </c>
      <c r="J40" s="265">
        <v>0.79315750823027764</v>
      </c>
      <c r="K40" s="265">
        <v>20.923732999999999</v>
      </c>
      <c r="L40" s="265">
        <v>0.96969455585492892</v>
      </c>
      <c r="M40" s="253">
        <f t="shared" si="1"/>
        <v>111.32449265806108</v>
      </c>
      <c r="N40" s="267"/>
      <c r="O40" s="22"/>
    </row>
    <row r="41" spans="2:15" s="28" customFormat="1" ht="16.5" customHeight="1">
      <c r="B41" s="111"/>
      <c r="C41" s="165" t="s">
        <v>60</v>
      </c>
      <c r="D41" s="265"/>
      <c r="E41" s="265"/>
      <c r="F41" s="265"/>
      <c r="G41" s="265"/>
      <c r="H41" s="265"/>
      <c r="I41" s="265"/>
      <c r="J41" s="265"/>
      <c r="K41" s="265"/>
      <c r="L41" s="265"/>
      <c r="M41" s="253">
        <f t="shared" si="1"/>
        <v>0</v>
      </c>
      <c r="N41" s="268"/>
      <c r="O41" s="42"/>
    </row>
    <row r="42" spans="2:15" s="28" customFormat="1" ht="16.5" customHeight="1">
      <c r="B42" s="111"/>
      <c r="C42" s="24" t="s">
        <v>61</v>
      </c>
      <c r="D42" s="265">
        <v>0.123458</v>
      </c>
      <c r="E42" s="265">
        <v>3.7316000000000002E-2</v>
      </c>
      <c r="F42" s="265">
        <v>23.827362648513056</v>
      </c>
      <c r="G42" s="265">
        <v>2877.1623198400539</v>
      </c>
      <c r="H42" s="265">
        <v>59.784461399138891</v>
      </c>
      <c r="I42" s="265">
        <v>0.63920731377440276</v>
      </c>
      <c r="J42" s="265">
        <v>0.49173600000000006</v>
      </c>
      <c r="K42" s="265">
        <v>2002.7190447799992</v>
      </c>
      <c r="L42" s="265">
        <v>99.014476281889486</v>
      </c>
      <c r="M42" s="253">
        <f t="shared" si="1"/>
        <v>5063.799382263368</v>
      </c>
      <c r="N42" s="268"/>
      <c r="O42" s="42"/>
    </row>
    <row r="43" spans="2:15" s="31" customFormat="1" ht="16.5" customHeight="1">
      <c r="B43" s="102"/>
      <c r="C43" s="164" t="s">
        <v>52</v>
      </c>
      <c r="D43" s="266">
        <v>0.123458</v>
      </c>
      <c r="E43" s="266">
        <v>3.7316000000000002E-2</v>
      </c>
      <c r="F43" s="266">
        <v>23.580399930084702</v>
      </c>
      <c r="G43" s="266">
        <v>2849.527450367279</v>
      </c>
      <c r="H43" s="266">
        <v>59.781848399138894</v>
      </c>
      <c r="I43" s="266">
        <v>0.63920731377440276</v>
      </c>
      <c r="J43" s="266">
        <v>0.49173600000000006</v>
      </c>
      <c r="K43" s="266">
        <v>2001.1191317799992</v>
      </c>
      <c r="L43" s="266">
        <v>91.07367628188949</v>
      </c>
      <c r="M43" s="253">
        <f t="shared" si="1"/>
        <v>5026.3742240721658</v>
      </c>
      <c r="N43" s="267"/>
      <c r="O43" s="22"/>
    </row>
    <row r="44" spans="2:15" s="31" customFormat="1" ht="16.5" customHeight="1">
      <c r="B44" s="104"/>
      <c r="C44" s="164" t="s">
        <v>53</v>
      </c>
      <c r="D44" s="265">
        <v>0</v>
      </c>
      <c r="E44" s="265">
        <v>0</v>
      </c>
      <c r="F44" s="265">
        <v>0.24696271842835213</v>
      </c>
      <c r="G44" s="265">
        <v>27.634869472775001</v>
      </c>
      <c r="H44" s="265">
        <v>2.6129999999999999E-3</v>
      </c>
      <c r="I44" s="265">
        <v>0</v>
      </c>
      <c r="J44" s="265">
        <v>0</v>
      </c>
      <c r="K44" s="265">
        <v>1.5999130000000001</v>
      </c>
      <c r="L44" s="265">
        <v>7.9407999999999994</v>
      </c>
      <c r="M44" s="253">
        <f t="shared" si="1"/>
        <v>37.425158191203352</v>
      </c>
      <c r="N44" s="267"/>
      <c r="O44" s="22"/>
    </row>
    <row r="45" spans="2:15" s="28" customFormat="1" ht="24.95" customHeight="1">
      <c r="B45" s="114"/>
      <c r="C45" s="24" t="s">
        <v>62</v>
      </c>
      <c r="D45" s="252">
        <v>0.29653337499999999</v>
      </c>
      <c r="E45" s="252">
        <v>0.5359669912357895</v>
      </c>
      <c r="F45" s="252">
        <v>204.95200262687052</v>
      </c>
      <c r="G45" s="252">
        <v>5871.7089851583896</v>
      </c>
      <c r="H45" s="252">
        <v>126.21380824444819</v>
      </c>
      <c r="I45" s="252">
        <v>4.9129393137744035</v>
      </c>
      <c r="J45" s="252">
        <v>14.091822639798867</v>
      </c>
      <c r="K45" s="252">
        <v>3847.9348874199991</v>
      </c>
      <c r="L45" s="252">
        <v>224.64697874055099</v>
      </c>
      <c r="M45" s="216">
        <f t="shared" si="1"/>
        <v>10295.293924510068</v>
      </c>
      <c r="N45" s="268"/>
      <c r="O45" s="42"/>
    </row>
    <row r="46" spans="2:15" s="173" customFormat="1" ht="16.5" customHeight="1">
      <c r="B46" s="174"/>
      <c r="C46" s="223" t="s">
        <v>94</v>
      </c>
      <c r="D46" s="231">
        <v>0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7">
        <f t="shared" si="1"/>
        <v>0</v>
      </c>
      <c r="N46" s="205"/>
      <c r="O46" s="206"/>
    </row>
    <row r="47" spans="2:15" s="173" customFormat="1" ht="16.5" customHeight="1">
      <c r="B47" s="174"/>
      <c r="C47" s="223" t="s">
        <v>95</v>
      </c>
      <c r="D47" s="231">
        <v>0</v>
      </c>
      <c r="E47" s="231">
        <v>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7">
        <f t="shared" si="1"/>
        <v>0</v>
      </c>
      <c r="N47" s="205"/>
      <c r="O47" s="206"/>
    </row>
    <row r="48" spans="2:15" s="173" customFormat="1" ht="16.5" customHeight="1">
      <c r="B48" s="207"/>
      <c r="C48" s="250" t="s">
        <v>83</v>
      </c>
      <c r="D48" s="256">
        <v>0</v>
      </c>
      <c r="E48" s="256">
        <v>0</v>
      </c>
      <c r="F48" s="256">
        <v>18.303218246165883</v>
      </c>
      <c r="G48" s="256">
        <v>33.289623607549736</v>
      </c>
      <c r="H48" s="256">
        <v>17.75590830908369</v>
      </c>
      <c r="I48" s="256">
        <v>0</v>
      </c>
      <c r="J48" s="256">
        <v>0</v>
      </c>
      <c r="K48" s="256">
        <v>104.467726</v>
      </c>
      <c r="L48" s="256">
        <v>0</v>
      </c>
      <c r="M48" s="237">
        <f t="shared" si="1"/>
        <v>173.81647616279929</v>
      </c>
      <c r="N48" s="205"/>
      <c r="O48" s="206"/>
    </row>
    <row r="49" spans="2:15" s="173" customFormat="1" ht="16.5" customHeight="1">
      <c r="B49" s="207"/>
      <c r="C49" s="250" t="s">
        <v>84</v>
      </c>
      <c r="D49" s="239">
        <v>0</v>
      </c>
      <c r="E49" s="239">
        <v>0.28760999999999998</v>
      </c>
      <c r="F49" s="239">
        <v>38.52145131038926</v>
      </c>
      <c r="G49" s="239">
        <v>463.97666961939217</v>
      </c>
      <c r="H49" s="239">
        <v>37.443575034452579</v>
      </c>
      <c r="I49" s="239">
        <v>0</v>
      </c>
      <c r="J49" s="239">
        <v>0</v>
      </c>
      <c r="K49" s="239">
        <v>412.4574673300001</v>
      </c>
      <c r="L49" s="239">
        <v>14.202699025137866</v>
      </c>
      <c r="M49" s="237">
        <f t="shared" si="1"/>
        <v>966.88947231937209</v>
      </c>
      <c r="N49" s="208"/>
      <c r="O49" s="206"/>
    </row>
    <row r="50" spans="2:15" s="31" customFormat="1" ht="24.95" customHeight="1">
      <c r="B50" s="102"/>
      <c r="C50" s="242" t="s">
        <v>64</v>
      </c>
      <c r="D50" s="218"/>
      <c r="E50" s="218"/>
      <c r="F50" s="218"/>
      <c r="G50" s="218"/>
      <c r="H50" s="218"/>
      <c r="I50" s="218"/>
      <c r="J50" s="218"/>
      <c r="K50" s="218"/>
      <c r="L50" s="218"/>
      <c r="M50" s="253"/>
      <c r="N50" s="106"/>
      <c r="O50" s="22"/>
    </row>
    <row r="51" spans="2:15" s="31" customFormat="1" ht="16.5" customHeight="1">
      <c r="B51" s="104"/>
      <c r="C51" s="164" t="s">
        <v>65</v>
      </c>
      <c r="D51" s="212">
        <v>3.5270000000000002E-3</v>
      </c>
      <c r="E51" s="212">
        <v>1.5610094114132059E-2</v>
      </c>
      <c r="F51" s="212">
        <v>39.251389929359242</v>
      </c>
      <c r="G51" s="212">
        <v>894.52059929092616</v>
      </c>
      <c r="H51" s="212">
        <v>56.204070554867393</v>
      </c>
      <c r="I51" s="212">
        <v>8.9550000000000005E-2</v>
      </c>
      <c r="J51" s="212">
        <v>0.69144982555697476</v>
      </c>
      <c r="K51" s="212">
        <v>905.43217228999958</v>
      </c>
      <c r="L51" s="212">
        <v>24.151532516149313</v>
      </c>
      <c r="M51" s="253">
        <f>+SUM(D51:L51)</f>
        <v>1920.3599015009729</v>
      </c>
      <c r="N51" s="106"/>
      <c r="O51" s="22"/>
    </row>
    <row r="52" spans="2:15" s="31" customFormat="1" ht="16.5" customHeight="1">
      <c r="B52" s="104"/>
      <c r="C52" s="164" t="s">
        <v>89</v>
      </c>
      <c r="D52" s="212">
        <v>5.3014375000000002E-2</v>
      </c>
      <c r="E52" s="212">
        <v>0.18040689712165753</v>
      </c>
      <c r="F52" s="212">
        <v>103.3464553068041</v>
      </c>
      <c r="G52" s="212">
        <v>1807.6368588342007</v>
      </c>
      <c r="H52" s="212">
        <v>39.463320549046394</v>
      </c>
      <c r="I52" s="212">
        <v>0.44816664471732176</v>
      </c>
      <c r="J52" s="212">
        <v>12.414414851691935</v>
      </c>
      <c r="K52" s="212">
        <v>1586.97010787</v>
      </c>
      <c r="L52" s="212">
        <v>34.877071756224161</v>
      </c>
      <c r="M52" s="253">
        <f t="shared" ref="M52:M55" si="2">+SUM(D52:L52)</f>
        <v>3585.3898170848061</v>
      </c>
      <c r="N52" s="106"/>
      <c r="O52" s="22"/>
    </row>
    <row r="53" spans="2:15" s="31" customFormat="1" ht="16.5" customHeight="1">
      <c r="B53" s="104"/>
      <c r="C53" s="164" t="s">
        <v>90</v>
      </c>
      <c r="D53" s="212">
        <v>0</v>
      </c>
      <c r="E53" s="212">
        <v>2.2473E-2</v>
      </c>
      <c r="F53" s="212">
        <v>60.755698472318088</v>
      </c>
      <c r="G53" s="212">
        <v>1958.1271412298843</v>
      </c>
      <c r="H53" s="212">
        <v>18.478610409508804</v>
      </c>
      <c r="I53" s="212">
        <v>4.3752226690570817</v>
      </c>
      <c r="J53" s="212">
        <v>0.32953304089699004</v>
      </c>
      <c r="K53" s="212">
        <v>903.84740039000008</v>
      </c>
      <c r="L53" s="212">
        <v>114.84823310631776</v>
      </c>
      <c r="M53" s="253">
        <f t="shared" si="2"/>
        <v>3060.7843123179828</v>
      </c>
      <c r="N53" s="106"/>
      <c r="O53" s="22"/>
    </row>
    <row r="54" spans="2:15" s="31" customFormat="1" ht="16.5" customHeight="1">
      <c r="B54" s="104"/>
      <c r="C54" s="164" t="s">
        <v>91</v>
      </c>
      <c r="D54" s="212">
        <v>0</v>
      </c>
      <c r="E54" s="212">
        <v>0.28760999999999998</v>
      </c>
      <c r="F54" s="212">
        <v>1.4484346656549603</v>
      </c>
      <c r="G54" s="212">
        <v>699.88168948092823</v>
      </c>
      <c r="H54" s="212">
        <v>7.9180787310256004</v>
      </c>
      <c r="I54" s="212">
        <v>0</v>
      </c>
      <c r="J54" s="212">
        <v>0.65642392165296715</v>
      </c>
      <c r="K54" s="212">
        <v>272.68836744000004</v>
      </c>
      <c r="L54" s="212">
        <v>22.995800361864887</v>
      </c>
      <c r="M54" s="253">
        <f t="shared" si="2"/>
        <v>1005.8764046011268</v>
      </c>
      <c r="N54" s="106"/>
      <c r="O54" s="22"/>
    </row>
    <row r="55" spans="2:15" s="31" customFormat="1" ht="16.5" customHeight="1">
      <c r="B55" s="102"/>
      <c r="C55" s="164" t="s">
        <v>97</v>
      </c>
      <c r="D55" s="212">
        <v>0.23999199999999998</v>
      </c>
      <c r="E55" s="212">
        <v>2.9867000000000001E-2</v>
      </c>
      <c r="F55" s="212">
        <v>0.15002025273411909</v>
      </c>
      <c r="G55" s="212">
        <v>511.54269532244899</v>
      </c>
      <c r="H55" s="212">
        <v>4.1497109999999999</v>
      </c>
      <c r="I55" s="212">
        <v>0</v>
      </c>
      <c r="J55" s="212">
        <v>0</v>
      </c>
      <c r="K55" s="212">
        <v>178.99684042999999</v>
      </c>
      <c r="L55" s="212">
        <v>27.774342000000022</v>
      </c>
      <c r="M55" s="253">
        <f t="shared" si="2"/>
        <v>722.8834680051832</v>
      </c>
      <c r="N55" s="106"/>
      <c r="O55" s="22"/>
    </row>
    <row r="56" spans="2:15" s="28" customFormat="1" ht="36.950000000000003" customHeight="1">
      <c r="B56" s="107"/>
      <c r="C56" s="166" t="s">
        <v>101</v>
      </c>
      <c r="D56" s="247"/>
      <c r="E56" s="247"/>
      <c r="F56" s="247"/>
      <c r="G56" s="247"/>
      <c r="H56" s="247"/>
      <c r="I56" s="247"/>
      <c r="J56" s="247"/>
      <c r="K56" s="247"/>
      <c r="L56" s="247"/>
      <c r="M56" s="264"/>
      <c r="N56" s="144"/>
      <c r="O56" s="23"/>
    </row>
    <row r="57" spans="2:15" s="31" customFormat="1" ht="16.5" customHeight="1">
      <c r="B57" s="102"/>
      <c r="C57" s="24" t="s">
        <v>51</v>
      </c>
      <c r="D57" s="265">
        <v>0</v>
      </c>
      <c r="E57" s="265">
        <v>0</v>
      </c>
      <c r="F57" s="265">
        <v>446.742862</v>
      </c>
      <c r="G57" s="265">
        <v>27489.80652434034</v>
      </c>
      <c r="H57" s="265">
        <v>181.76161500000001</v>
      </c>
      <c r="I57" s="265">
        <v>0</v>
      </c>
      <c r="J57" s="265">
        <v>2.1562209999999999</v>
      </c>
      <c r="K57" s="265">
        <v>52496.512009960017</v>
      </c>
      <c r="L57" s="265">
        <v>104.96078299999999</v>
      </c>
      <c r="M57" s="253">
        <f>+SUM(D57:L57)</f>
        <v>80721.940015300366</v>
      </c>
      <c r="N57" s="106"/>
      <c r="O57" s="22"/>
    </row>
    <row r="58" spans="2:15" s="31" customFormat="1" ht="16.5" customHeight="1">
      <c r="B58" s="104"/>
      <c r="C58" s="164" t="s">
        <v>52</v>
      </c>
      <c r="D58" s="265">
        <v>0</v>
      </c>
      <c r="E58" s="265">
        <v>0</v>
      </c>
      <c r="F58" s="265">
        <v>322.26626399999998</v>
      </c>
      <c r="G58" s="265">
        <v>7138.18627774164</v>
      </c>
      <c r="H58" s="265">
        <v>0</v>
      </c>
      <c r="I58" s="265">
        <v>0</v>
      </c>
      <c r="J58" s="265">
        <v>2.1562209999999999</v>
      </c>
      <c r="K58" s="265">
        <v>5629.8254453899999</v>
      </c>
      <c r="L58" s="265">
        <v>0</v>
      </c>
      <c r="M58" s="253">
        <f t="shared" ref="M58:M75" si="3">+SUM(D58:L58)</f>
        <v>13092.434208131639</v>
      </c>
      <c r="N58" s="106"/>
      <c r="O58" s="22"/>
    </row>
    <row r="59" spans="2:15" s="31" customFormat="1" ht="16.5" customHeight="1">
      <c r="B59" s="104"/>
      <c r="C59" s="164" t="s">
        <v>53</v>
      </c>
      <c r="D59" s="265">
        <v>0</v>
      </c>
      <c r="E59" s="265">
        <v>0</v>
      </c>
      <c r="F59" s="265">
        <v>124.47659800000001</v>
      </c>
      <c r="G59" s="265">
        <v>20351.620246598701</v>
      </c>
      <c r="H59" s="265">
        <v>181.76161500000001</v>
      </c>
      <c r="I59" s="265">
        <v>0</v>
      </c>
      <c r="J59" s="265">
        <v>0</v>
      </c>
      <c r="K59" s="265">
        <v>46866.686564570016</v>
      </c>
      <c r="L59" s="265">
        <v>104.96078299999999</v>
      </c>
      <c r="M59" s="253">
        <f t="shared" si="3"/>
        <v>67629.505807168724</v>
      </c>
      <c r="N59" s="106"/>
      <c r="O59" s="22"/>
    </row>
    <row r="60" spans="2:15" s="31" customFormat="1" ht="16.5" customHeight="1">
      <c r="B60" s="102"/>
      <c r="C60" s="24" t="s">
        <v>54</v>
      </c>
      <c r="D60" s="265">
        <v>0.73682947299000001</v>
      </c>
      <c r="E60" s="265">
        <v>17.514725800000004</v>
      </c>
      <c r="F60" s="265">
        <v>74.369150999999988</v>
      </c>
      <c r="G60" s="265">
        <v>1856.2550352573476</v>
      </c>
      <c r="H60" s="265">
        <v>124.59883520700201</v>
      </c>
      <c r="I60" s="265">
        <v>16.043713737799997</v>
      </c>
      <c r="J60" s="265">
        <v>5.3212709203199999</v>
      </c>
      <c r="K60" s="265">
        <v>4103.5357712599998</v>
      </c>
      <c r="L60" s="265">
        <v>188.7342454745386</v>
      </c>
      <c r="M60" s="253">
        <f t="shared" si="3"/>
        <v>6387.1095781299982</v>
      </c>
      <c r="N60" s="106"/>
      <c r="O60" s="22"/>
    </row>
    <row r="61" spans="2:15" s="31" customFormat="1" ht="16.5" customHeight="1">
      <c r="B61" s="102"/>
      <c r="C61" s="164" t="s">
        <v>52</v>
      </c>
      <c r="D61" s="265">
        <v>0.73682947299000001</v>
      </c>
      <c r="E61" s="265">
        <v>17.514725800000004</v>
      </c>
      <c r="F61" s="265">
        <v>74.369150999999988</v>
      </c>
      <c r="G61" s="265">
        <v>1595.6266668806479</v>
      </c>
      <c r="H61" s="265">
        <v>124.59883520700201</v>
      </c>
      <c r="I61" s="265">
        <v>16.043713737799997</v>
      </c>
      <c r="J61" s="265">
        <v>3.1650499203200004</v>
      </c>
      <c r="K61" s="265">
        <v>1446.3440828899995</v>
      </c>
      <c r="L61" s="265">
        <v>188.7342454745386</v>
      </c>
      <c r="M61" s="253">
        <f t="shared" si="3"/>
        <v>3467.1333003832979</v>
      </c>
      <c r="N61" s="106"/>
      <c r="O61" s="22"/>
    </row>
    <row r="62" spans="2:15" s="31" customFormat="1" ht="16.5" customHeight="1">
      <c r="B62" s="102"/>
      <c r="C62" s="164" t="s">
        <v>53</v>
      </c>
      <c r="D62" s="265">
        <v>0</v>
      </c>
      <c r="E62" s="265">
        <v>0</v>
      </c>
      <c r="F62" s="265">
        <v>0</v>
      </c>
      <c r="G62" s="265">
        <v>260.62836837669965</v>
      </c>
      <c r="H62" s="265">
        <v>0</v>
      </c>
      <c r="I62" s="265">
        <v>0</v>
      </c>
      <c r="J62" s="265">
        <v>2.1562209999999999</v>
      </c>
      <c r="K62" s="265">
        <v>2657.1916883700001</v>
      </c>
      <c r="L62" s="265">
        <v>0</v>
      </c>
      <c r="M62" s="253">
        <f t="shared" si="3"/>
        <v>2919.9762777466999</v>
      </c>
      <c r="N62" s="106"/>
      <c r="O62" s="22"/>
    </row>
    <row r="63" spans="2:15" s="28" customFormat="1" ht="16.5" customHeight="1">
      <c r="B63" s="111"/>
      <c r="C63" s="164" t="s">
        <v>55</v>
      </c>
      <c r="D63" s="265">
        <v>0</v>
      </c>
      <c r="E63" s="265">
        <v>0</v>
      </c>
      <c r="F63" s="265">
        <v>58.450899999999997</v>
      </c>
      <c r="G63" s="265">
        <v>400.80500337669963</v>
      </c>
      <c r="H63" s="265">
        <v>0</v>
      </c>
      <c r="I63" s="265">
        <v>0</v>
      </c>
      <c r="J63" s="265">
        <v>2.1562209999999999</v>
      </c>
      <c r="K63" s="265">
        <v>2686.6916899103012</v>
      </c>
      <c r="L63" s="265">
        <v>0</v>
      </c>
      <c r="M63" s="253">
        <f t="shared" si="3"/>
        <v>3148.1038142870007</v>
      </c>
      <c r="N63" s="141"/>
      <c r="O63" s="42"/>
    </row>
    <row r="64" spans="2:15" s="31" customFormat="1" ht="16.5" customHeight="1">
      <c r="B64" s="104"/>
      <c r="C64" s="164" t="s">
        <v>56</v>
      </c>
      <c r="D64" s="265">
        <v>5.450047299E-2</v>
      </c>
      <c r="E64" s="265">
        <v>17.514725800000004</v>
      </c>
      <c r="F64" s="265">
        <v>15.413024734055341</v>
      </c>
      <c r="G64" s="265">
        <v>1435.8222244359999</v>
      </c>
      <c r="H64" s="265">
        <v>104.05011410729526</v>
      </c>
      <c r="I64" s="265">
        <v>15.506052737799997</v>
      </c>
      <c r="J64" s="265">
        <v>1.3470739203200002</v>
      </c>
      <c r="K64" s="265">
        <v>1356.6324698899996</v>
      </c>
      <c r="L64" s="265">
        <v>185.36632644449253</v>
      </c>
      <c r="M64" s="253">
        <f t="shared" si="3"/>
        <v>3131.7065125429531</v>
      </c>
      <c r="N64" s="106"/>
      <c r="O64" s="22"/>
    </row>
    <row r="65" spans="2:15" s="31" customFormat="1" ht="16.5" customHeight="1">
      <c r="B65" s="104"/>
      <c r="C65" s="164" t="s">
        <v>57</v>
      </c>
      <c r="D65" s="265">
        <v>0</v>
      </c>
      <c r="E65" s="265">
        <v>0</v>
      </c>
      <c r="F65" s="265">
        <v>0</v>
      </c>
      <c r="G65" s="265">
        <v>0</v>
      </c>
      <c r="H65" s="265">
        <v>0</v>
      </c>
      <c r="I65" s="265">
        <v>0</v>
      </c>
      <c r="J65" s="265">
        <v>0</v>
      </c>
      <c r="K65" s="265">
        <v>0</v>
      </c>
      <c r="L65" s="265">
        <v>0</v>
      </c>
      <c r="M65" s="253">
        <f t="shared" si="3"/>
        <v>0</v>
      </c>
      <c r="N65" s="106"/>
      <c r="O65" s="22"/>
    </row>
    <row r="66" spans="2:15" s="31" customFormat="1" ht="16.5" customHeight="1">
      <c r="B66" s="104"/>
      <c r="C66" s="164" t="s">
        <v>58</v>
      </c>
      <c r="D66" s="265">
        <v>0</v>
      </c>
      <c r="E66" s="265">
        <v>0</v>
      </c>
      <c r="F66" s="265">
        <v>0</v>
      </c>
      <c r="G66" s="265">
        <v>0</v>
      </c>
      <c r="H66" s="265">
        <v>0</v>
      </c>
      <c r="I66" s="265">
        <v>0</v>
      </c>
      <c r="J66" s="265">
        <v>0</v>
      </c>
      <c r="K66" s="265">
        <v>0</v>
      </c>
      <c r="L66" s="265">
        <v>0</v>
      </c>
      <c r="M66" s="253">
        <f t="shared" si="3"/>
        <v>0</v>
      </c>
      <c r="N66" s="106"/>
      <c r="O66" s="22"/>
    </row>
    <row r="67" spans="2:15" s="31" customFormat="1" ht="16.5" customHeight="1">
      <c r="B67" s="104"/>
      <c r="C67" s="165" t="s">
        <v>59</v>
      </c>
      <c r="D67" s="265">
        <v>0.68232899999999996</v>
      </c>
      <c r="E67" s="265">
        <v>0</v>
      </c>
      <c r="F67" s="265">
        <v>0.50522599999999995</v>
      </c>
      <c r="G67" s="265">
        <v>19.627808000000002</v>
      </c>
      <c r="H67" s="265">
        <v>20.548721999999998</v>
      </c>
      <c r="I67" s="265">
        <v>0.53766099999999994</v>
      </c>
      <c r="J67" s="265">
        <v>1.817976</v>
      </c>
      <c r="K67" s="265">
        <v>60.211613</v>
      </c>
      <c r="L67" s="265">
        <v>3.3679160000000001</v>
      </c>
      <c r="M67" s="253">
        <f t="shared" si="3"/>
        <v>107.299251</v>
      </c>
      <c r="N67" s="106"/>
      <c r="O67" s="22"/>
    </row>
    <row r="68" spans="2:15" s="28" customFormat="1" ht="16.5" customHeight="1">
      <c r="B68" s="111"/>
      <c r="C68" s="165" t="s">
        <v>60</v>
      </c>
      <c r="D68" s="265"/>
      <c r="E68" s="265"/>
      <c r="F68" s="265"/>
      <c r="G68" s="265"/>
      <c r="H68" s="265"/>
      <c r="I68" s="265"/>
      <c r="J68" s="265"/>
      <c r="K68" s="265"/>
      <c r="L68" s="265"/>
      <c r="M68" s="253">
        <f t="shared" si="3"/>
        <v>0</v>
      </c>
      <c r="N68" s="141"/>
      <c r="O68" s="42"/>
    </row>
    <row r="69" spans="2:15" s="28" customFormat="1" ht="16.5" customHeight="1">
      <c r="B69" s="111"/>
      <c r="C69" s="24" t="s">
        <v>61</v>
      </c>
      <c r="D69" s="265">
        <v>0</v>
      </c>
      <c r="E69" s="265">
        <v>0</v>
      </c>
      <c r="F69" s="265">
        <v>1.0234240000000001</v>
      </c>
      <c r="G69" s="265">
        <v>1736.9429815988192</v>
      </c>
      <c r="H69" s="265">
        <v>49.088891436418244</v>
      </c>
      <c r="I69" s="265">
        <v>0</v>
      </c>
      <c r="J69" s="265">
        <v>4.3277999999999997E-2</v>
      </c>
      <c r="K69" s="265">
        <v>250.38429388999998</v>
      </c>
      <c r="L69" s="265">
        <v>27.349232999999991</v>
      </c>
      <c r="M69" s="253">
        <f t="shared" si="3"/>
        <v>2064.8321019252376</v>
      </c>
      <c r="N69" s="141"/>
      <c r="O69" s="42"/>
    </row>
    <row r="70" spans="2:15" s="44" customFormat="1" ht="16.5" customHeight="1">
      <c r="B70" s="112"/>
      <c r="C70" s="164" t="s">
        <v>52</v>
      </c>
      <c r="D70" s="266">
        <v>0</v>
      </c>
      <c r="E70" s="266">
        <v>0</v>
      </c>
      <c r="F70" s="266">
        <v>1.0234240000000001</v>
      </c>
      <c r="G70" s="266">
        <v>1702.9132425988191</v>
      </c>
      <c r="H70" s="266">
        <v>48.168721436418245</v>
      </c>
      <c r="I70" s="266">
        <v>0</v>
      </c>
      <c r="J70" s="266">
        <v>4.3277999999999997E-2</v>
      </c>
      <c r="K70" s="266">
        <v>239.84165088999998</v>
      </c>
      <c r="L70" s="266">
        <v>27.349232999999991</v>
      </c>
      <c r="M70" s="253">
        <f t="shared" si="3"/>
        <v>2019.3395499252374</v>
      </c>
      <c r="N70" s="142"/>
      <c r="O70" s="43"/>
    </row>
    <row r="71" spans="2:15" s="31" customFormat="1" ht="16.5" customHeight="1">
      <c r="B71" s="104"/>
      <c r="C71" s="164" t="s">
        <v>53</v>
      </c>
      <c r="D71" s="265">
        <v>0</v>
      </c>
      <c r="E71" s="265">
        <v>0</v>
      </c>
      <c r="F71" s="265">
        <v>0</v>
      </c>
      <c r="G71" s="265">
        <v>34.029739000000006</v>
      </c>
      <c r="H71" s="265">
        <v>0.92016999999999993</v>
      </c>
      <c r="I71" s="265">
        <v>0</v>
      </c>
      <c r="J71" s="265">
        <v>0</v>
      </c>
      <c r="K71" s="265">
        <v>10.542643</v>
      </c>
      <c r="L71" s="265">
        <v>0</v>
      </c>
      <c r="M71" s="253">
        <f t="shared" si="3"/>
        <v>45.492552000000003</v>
      </c>
      <c r="N71" s="106"/>
      <c r="O71" s="22"/>
    </row>
    <row r="72" spans="2:15" s="28" customFormat="1" ht="24.95" customHeight="1">
      <c r="B72" s="114"/>
      <c r="C72" s="24" t="s">
        <v>62</v>
      </c>
      <c r="D72" s="252">
        <v>0.73682947299000001</v>
      </c>
      <c r="E72" s="252">
        <v>17.514725800000004</v>
      </c>
      <c r="F72" s="252">
        <v>522.13543700000002</v>
      </c>
      <c r="G72" s="252">
        <v>31083.004541196507</v>
      </c>
      <c r="H72" s="252">
        <v>355.44934164342027</v>
      </c>
      <c r="I72" s="252">
        <v>16.043713737799997</v>
      </c>
      <c r="J72" s="252">
        <v>7.5207699203199994</v>
      </c>
      <c r="K72" s="252">
        <v>56850.432075110017</v>
      </c>
      <c r="L72" s="252">
        <v>321.04426147453859</v>
      </c>
      <c r="M72" s="216">
        <f t="shared" si="3"/>
        <v>89173.881695355594</v>
      </c>
      <c r="N72" s="141"/>
      <c r="O72" s="42"/>
    </row>
    <row r="73" spans="2:15" s="173" customFormat="1" ht="16.5" customHeight="1">
      <c r="B73" s="174"/>
      <c r="C73" s="223" t="s">
        <v>94</v>
      </c>
      <c r="D73" s="231">
        <v>0</v>
      </c>
      <c r="E73" s="231">
        <v>0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7">
        <f t="shared" si="3"/>
        <v>0</v>
      </c>
      <c r="N73" s="205"/>
      <c r="O73" s="206"/>
    </row>
    <row r="74" spans="2:15" s="173" customFormat="1" ht="16.5" customHeight="1">
      <c r="B74" s="174"/>
      <c r="C74" s="223" t="s">
        <v>95</v>
      </c>
      <c r="D74" s="231">
        <v>0</v>
      </c>
      <c r="E74" s="231">
        <v>0</v>
      </c>
      <c r="F74" s="231">
        <v>0</v>
      </c>
      <c r="G74" s="231">
        <v>0</v>
      </c>
      <c r="H74" s="231">
        <v>0</v>
      </c>
      <c r="I74" s="231">
        <v>0</v>
      </c>
      <c r="J74" s="231">
        <v>0</v>
      </c>
      <c r="K74" s="231">
        <v>0</v>
      </c>
      <c r="L74" s="231">
        <v>0</v>
      </c>
      <c r="M74" s="237">
        <f t="shared" si="3"/>
        <v>0</v>
      </c>
      <c r="N74" s="205"/>
      <c r="O74" s="206"/>
    </row>
    <row r="75" spans="2:15" s="173" customFormat="1" ht="16.5" customHeight="1">
      <c r="B75" s="207"/>
      <c r="C75" s="250" t="s">
        <v>83</v>
      </c>
      <c r="D75" s="254">
        <v>0</v>
      </c>
      <c r="E75" s="254">
        <v>0</v>
      </c>
      <c r="F75" s="254">
        <v>0.91157100000000002</v>
      </c>
      <c r="G75" s="254">
        <v>0.113306</v>
      </c>
      <c r="H75" s="254">
        <v>0</v>
      </c>
      <c r="I75" s="254">
        <v>0</v>
      </c>
      <c r="J75" s="254">
        <v>0</v>
      </c>
      <c r="K75" s="254">
        <v>0.2</v>
      </c>
      <c r="L75" s="254">
        <v>0</v>
      </c>
      <c r="M75" s="237">
        <f t="shared" si="3"/>
        <v>1.224877</v>
      </c>
      <c r="N75" s="205"/>
      <c r="O75" s="206"/>
    </row>
    <row r="76" spans="2:15" s="31" customFormat="1" ht="24.95" customHeight="1">
      <c r="B76" s="102"/>
      <c r="C76" s="242" t="s">
        <v>64</v>
      </c>
      <c r="D76" s="218"/>
      <c r="E76" s="218"/>
      <c r="F76" s="218"/>
      <c r="G76" s="218"/>
      <c r="H76" s="218"/>
      <c r="I76" s="218"/>
      <c r="J76" s="218"/>
      <c r="K76" s="218"/>
      <c r="L76" s="218"/>
      <c r="M76" s="253"/>
      <c r="N76" s="106"/>
      <c r="O76" s="22"/>
    </row>
    <row r="77" spans="2:15" s="31" customFormat="1" ht="16.5" customHeight="1">
      <c r="B77" s="104"/>
      <c r="C77" s="164" t="s">
        <v>65</v>
      </c>
      <c r="D77" s="212">
        <v>0.68232899999999996</v>
      </c>
      <c r="E77" s="212">
        <v>0.35866900000000002</v>
      </c>
      <c r="F77" s="212">
        <v>197.00626799999998</v>
      </c>
      <c r="G77" s="212">
        <v>18443.661176117232</v>
      </c>
      <c r="H77" s="212">
        <v>75.819149115502199</v>
      </c>
      <c r="I77" s="212">
        <v>1.0382580000000001</v>
      </c>
      <c r="J77" s="212">
        <v>1.8427789999999999</v>
      </c>
      <c r="K77" s="212">
        <v>42888.352654430433</v>
      </c>
      <c r="L77" s="212">
        <v>12.342068088369288</v>
      </c>
      <c r="M77" s="253">
        <f>+SUM(D77:L77)</f>
        <v>61621.103350751539</v>
      </c>
      <c r="N77" s="106"/>
      <c r="O77" s="22"/>
    </row>
    <row r="78" spans="2:15" s="31" customFormat="1" ht="16.5" customHeight="1">
      <c r="B78" s="104"/>
      <c r="C78" s="164" t="s">
        <v>89</v>
      </c>
      <c r="D78" s="212">
        <v>0</v>
      </c>
      <c r="E78" s="212">
        <v>16.942320000000002</v>
      </c>
      <c r="F78" s="212">
        <v>273.75505900619947</v>
      </c>
      <c r="G78" s="212">
        <v>5517.971041109191</v>
      </c>
      <c r="H78" s="212">
        <v>260.96988994584859</v>
      </c>
      <c r="I78" s="212">
        <v>11.308173999999999</v>
      </c>
      <c r="J78" s="212">
        <v>3.1792843790396437</v>
      </c>
      <c r="K78" s="212">
        <v>5024.1064070806478</v>
      </c>
      <c r="L78" s="212">
        <v>271.15049956668344</v>
      </c>
      <c r="M78" s="253">
        <f t="shared" ref="M78:M81" si="4">+SUM(D78:L78)</f>
        <v>11379.382675087611</v>
      </c>
      <c r="N78" s="106"/>
      <c r="O78" s="22"/>
    </row>
    <row r="79" spans="2:15" s="31" customFormat="1" ht="16.5" customHeight="1">
      <c r="B79" s="104"/>
      <c r="C79" s="164" t="s">
        <v>90</v>
      </c>
      <c r="D79" s="212">
        <v>5.450047299E-2</v>
      </c>
      <c r="E79" s="212">
        <v>0.2137368</v>
      </c>
      <c r="F79" s="212">
        <v>40.42320173405534</v>
      </c>
      <c r="G79" s="212">
        <v>5534.8135149342361</v>
      </c>
      <c r="H79" s="212">
        <v>14.948947382656</v>
      </c>
      <c r="I79" s="212">
        <v>3.6972817378</v>
      </c>
      <c r="J79" s="212">
        <v>2.4554289203199997</v>
      </c>
      <c r="K79" s="212">
        <v>6756.154417715883</v>
      </c>
      <c r="L79" s="212">
        <v>37.460560493698296</v>
      </c>
      <c r="M79" s="253">
        <f t="shared" si="4"/>
        <v>12390.221590191639</v>
      </c>
      <c r="N79" s="106"/>
      <c r="O79" s="22"/>
    </row>
    <row r="80" spans="2:15" s="31" customFormat="1" ht="16.5" customHeight="1">
      <c r="B80" s="104"/>
      <c r="C80" s="164" t="s">
        <v>91</v>
      </c>
      <c r="D80" s="212">
        <v>0</v>
      </c>
      <c r="E80" s="212">
        <v>0</v>
      </c>
      <c r="F80" s="212">
        <v>10.950908</v>
      </c>
      <c r="G80" s="212">
        <v>1036.5866833854725</v>
      </c>
      <c r="H80" s="212">
        <v>3.2573819999999998</v>
      </c>
      <c r="I80" s="212">
        <v>0</v>
      </c>
      <c r="J80" s="212">
        <v>4.3277999999999997E-2</v>
      </c>
      <c r="K80" s="212">
        <v>781.56685400000003</v>
      </c>
      <c r="L80" s="212">
        <v>9.1128999999993382E-2</v>
      </c>
      <c r="M80" s="253">
        <f t="shared" si="4"/>
        <v>1832.4962343854727</v>
      </c>
      <c r="N80" s="106"/>
      <c r="O80" s="22"/>
    </row>
    <row r="81" spans="2:15" s="31" customFormat="1" ht="16.5" customHeight="1">
      <c r="B81" s="102"/>
      <c r="C81" s="164" t="s">
        <v>97</v>
      </c>
      <c r="D81" s="212">
        <v>0</v>
      </c>
      <c r="E81" s="212">
        <v>0</v>
      </c>
      <c r="F81" s="212">
        <v>0</v>
      </c>
      <c r="G81" s="212">
        <v>549.97214792220268</v>
      </c>
      <c r="H81" s="212">
        <v>0.45397399999999999</v>
      </c>
      <c r="I81" s="212">
        <v>0</v>
      </c>
      <c r="J81" s="212">
        <v>0</v>
      </c>
      <c r="K81" s="212">
        <v>1400.2517424338603</v>
      </c>
      <c r="L81" s="212">
        <v>0</v>
      </c>
      <c r="M81" s="253">
        <f t="shared" si="4"/>
        <v>1950.6778643560629</v>
      </c>
      <c r="N81" s="106"/>
      <c r="O81" s="22"/>
    </row>
    <row r="82" spans="2:15" s="28" customFormat="1" ht="36.950000000000003" customHeight="1">
      <c r="B82" s="107"/>
      <c r="C82" s="163" t="s">
        <v>102</v>
      </c>
      <c r="D82" s="247"/>
      <c r="E82" s="247"/>
      <c r="F82" s="247"/>
      <c r="G82" s="247"/>
      <c r="H82" s="247"/>
      <c r="I82" s="247"/>
      <c r="J82" s="247"/>
      <c r="K82" s="247"/>
      <c r="L82" s="247"/>
      <c r="M82" s="264"/>
      <c r="N82" s="144"/>
      <c r="O82" s="23"/>
    </row>
    <row r="83" spans="2:15" s="31" customFormat="1" ht="16.5" customHeight="1">
      <c r="B83" s="102"/>
      <c r="C83" s="24" t="s">
        <v>51</v>
      </c>
      <c r="D83" s="265">
        <v>0</v>
      </c>
      <c r="E83" s="265">
        <v>0</v>
      </c>
      <c r="F83" s="265">
        <v>0</v>
      </c>
      <c r="G83" s="265">
        <v>476.67501132706099</v>
      </c>
      <c r="H83" s="265">
        <v>0</v>
      </c>
      <c r="I83" s="265">
        <v>0</v>
      </c>
      <c r="J83" s="265">
        <v>0</v>
      </c>
      <c r="K83" s="265">
        <v>200</v>
      </c>
      <c r="L83" s="265">
        <v>0</v>
      </c>
      <c r="M83" s="253">
        <f>+SUM(D83:L83)</f>
        <v>676.67501132706093</v>
      </c>
      <c r="N83" s="106"/>
      <c r="O83" s="22"/>
    </row>
    <row r="84" spans="2:15" s="31" customFormat="1" ht="16.5" customHeight="1">
      <c r="B84" s="104"/>
      <c r="C84" s="164" t="s">
        <v>52</v>
      </c>
      <c r="D84" s="265">
        <v>0</v>
      </c>
      <c r="E84" s="265">
        <v>0</v>
      </c>
      <c r="F84" s="265">
        <v>0</v>
      </c>
      <c r="G84" s="265">
        <v>34.717644229857001</v>
      </c>
      <c r="H84" s="265">
        <v>0</v>
      </c>
      <c r="I84" s="265">
        <v>0</v>
      </c>
      <c r="J84" s="265">
        <v>0</v>
      </c>
      <c r="K84" s="265">
        <v>100</v>
      </c>
      <c r="L84" s="265">
        <v>0</v>
      </c>
      <c r="M84" s="253">
        <f t="shared" ref="M84:M101" si="5">+SUM(D84:L84)</f>
        <v>134.717644229857</v>
      </c>
      <c r="N84" s="106"/>
      <c r="O84" s="22"/>
    </row>
    <row r="85" spans="2:15" s="31" customFormat="1" ht="16.5" customHeight="1">
      <c r="B85" s="104"/>
      <c r="C85" s="164" t="s">
        <v>53</v>
      </c>
      <c r="D85" s="265">
        <v>0</v>
      </c>
      <c r="E85" s="265">
        <v>0</v>
      </c>
      <c r="F85" s="265">
        <v>0</v>
      </c>
      <c r="G85" s="265">
        <v>441.95736709720398</v>
      </c>
      <c r="H85" s="265">
        <v>0</v>
      </c>
      <c r="I85" s="265">
        <v>0</v>
      </c>
      <c r="J85" s="265">
        <v>0</v>
      </c>
      <c r="K85" s="265">
        <v>100</v>
      </c>
      <c r="L85" s="265">
        <v>0</v>
      </c>
      <c r="M85" s="253">
        <f t="shared" si="5"/>
        <v>541.95736709720404</v>
      </c>
      <c r="N85" s="106"/>
      <c r="O85" s="22"/>
    </row>
    <row r="86" spans="2:15" s="31" customFormat="1" ht="16.5" customHeight="1">
      <c r="B86" s="102"/>
      <c r="C86" s="24" t="s">
        <v>54</v>
      </c>
      <c r="D86" s="265">
        <v>0</v>
      </c>
      <c r="E86" s="265">
        <v>0</v>
      </c>
      <c r="F86" s="265">
        <v>0</v>
      </c>
      <c r="G86" s="265">
        <v>113.01974253</v>
      </c>
      <c r="H86" s="265">
        <v>10.448896999999999</v>
      </c>
      <c r="I86" s="265">
        <v>0</v>
      </c>
      <c r="J86" s="265">
        <v>0</v>
      </c>
      <c r="K86" s="265">
        <v>0</v>
      </c>
      <c r="L86" s="265">
        <v>0</v>
      </c>
      <c r="M86" s="253">
        <f t="shared" si="5"/>
        <v>123.46863953</v>
      </c>
      <c r="N86" s="106"/>
      <c r="O86" s="22"/>
    </row>
    <row r="87" spans="2:15" s="31" customFormat="1" ht="16.5" customHeight="1">
      <c r="B87" s="102"/>
      <c r="C87" s="164" t="s">
        <v>52</v>
      </c>
      <c r="D87" s="265">
        <v>0</v>
      </c>
      <c r="E87" s="265">
        <v>0</v>
      </c>
      <c r="F87" s="265">
        <v>0</v>
      </c>
      <c r="G87" s="265">
        <v>79.281796</v>
      </c>
      <c r="H87" s="265">
        <v>10.448896999999999</v>
      </c>
      <c r="I87" s="265">
        <v>0</v>
      </c>
      <c r="J87" s="265">
        <v>0</v>
      </c>
      <c r="K87" s="265">
        <v>0</v>
      </c>
      <c r="L87" s="265">
        <v>0</v>
      </c>
      <c r="M87" s="253">
        <f t="shared" si="5"/>
        <v>89.730693000000002</v>
      </c>
      <c r="N87" s="106"/>
      <c r="O87" s="22"/>
    </row>
    <row r="88" spans="2:15" s="31" customFormat="1" ht="16.5" customHeight="1">
      <c r="B88" s="102"/>
      <c r="C88" s="164" t="s">
        <v>53</v>
      </c>
      <c r="D88" s="265">
        <v>0</v>
      </c>
      <c r="E88" s="265">
        <v>0</v>
      </c>
      <c r="F88" s="265">
        <v>0</v>
      </c>
      <c r="G88" s="265">
        <v>33.737946530000002</v>
      </c>
      <c r="H88" s="265">
        <v>0</v>
      </c>
      <c r="I88" s="265">
        <v>0</v>
      </c>
      <c r="J88" s="265">
        <v>0</v>
      </c>
      <c r="K88" s="265">
        <v>0</v>
      </c>
      <c r="L88" s="265">
        <v>0</v>
      </c>
      <c r="M88" s="253">
        <f t="shared" si="5"/>
        <v>33.737946530000002</v>
      </c>
      <c r="N88" s="106"/>
      <c r="O88" s="22"/>
    </row>
    <row r="89" spans="2:15" s="28" customFormat="1" ht="16.5" customHeight="1">
      <c r="B89" s="111"/>
      <c r="C89" s="164" t="s">
        <v>55</v>
      </c>
      <c r="D89" s="265">
        <v>0</v>
      </c>
      <c r="E89" s="265">
        <v>0</v>
      </c>
      <c r="F89" s="265">
        <v>0</v>
      </c>
      <c r="G89" s="265">
        <v>33.737946530000002</v>
      </c>
      <c r="H89" s="265">
        <v>0</v>
      </c>
      <c r="I89" s="265">
        <v>0</v>
      </c>
      <c r="J89" s="265">
        <v>0</v>
      </c>
      <c r="K89" s="265">
        <v>0</v>
      </c>
      <c r="L89" s="265">
        <v>0</v>
      </c>
      <c r="M89" s="253">
        <f t="shared" si="5"/>
        <v>33.737946530000002</v>
      </c>
      <c r="N89" s="141"/>
      <c r="O89" s="42"/>
    </row>
    <row r="90" spans="2:15" s="31" customFormat="1" ht="16.5" customHeight="1">
      <c r="B90" s="104"/>
      <c r="C90" s="164" t="s">
        <v>56</v>
      </c>
      <c r="D90" s="265">
        <v>0</v>
      </c>
      <c r="E90" s="265">
        <v>0</v>
      </c>
      <c r="F90" s="265">
        <v>0</v>
      </c>
      <c r="G90" s="265">
        <v>79.281796</v>
      </c>
      <c r="H90" s="265">
        <v>10.448896999999999</v>
      </c>
      <c r="I90" s="265">
        <v>0</v>
      </c>
      <c r="J90" s="265">
        <v>0</v>
      </c>
      <c r="K90" s="265">
        <v>0</v>
      </c>
      <c r="L90" s="265">
        <v>0</v>
      </c>
      <c r="M90" s="253">
        <f t="shared" si="5"/>
        <v>89.730693000000002</v>
      </c>
      <c r="N90" s="106"/>
      <c r="O90" s="22"/>
    </row>
    <row r="91" spans="2:15" s="31" customFormat="1" ht="16.5" customHeight="1">
      <c r="B91" s="104"/>
      <c r="C91" s="164" t="s">
        <v>57</v>
      </c>
      <c r="D91" s="265">
        <v>0</v>
      </c>
      <c r="E91" s="265">
        <v>0</v>
      </c>
      <c r="F91" s="265">
        <v>0</v>
      </c>
      <c r="G91" s="265">
        <v>0</v>
      </c>
      <c r="H91" s="265">
        <v>0</v>
      </c>
      <c r="I91" s="265">
        <v>0</v>
      </c>
      <c r="J91" s="265">
        <v>0</v>
      </c>
      <c r="K91" s="265">
        <v>0</v>
      </c>
      <c r="L91" s="265">
        <v>0</v>
      </c>
      <c r="M91" s="253">
        <f t="shared" si="5"/>
        <v>0</v>
      </c>
      <c r="N91" s="106"/>
      <c r="O91" s="22"/>
    </row>
    <row r="92" spans="2:15" s="31" customFormat="1" ht="16.5" customHeight="1">
      <c r="B92" s="104"/>
      <c r="C92" s="164" t="s">
        <v>58</v>
      </c>
      <c r="D92" s="265">
        <v>0</v>
      </c>
      <c r="E92" s="265">
        <v>0</v>
      </c>
      <c r="F92" s="265">
        <v>0</v>
      </c>
      <c r="G92" s="265">
        <v>0</v>
      </c>
      <c r="H92" s="265">
        <v>0</v>
      </c>
      <c r="I92" s="265">
        <v>0</v>
      </c>
      <c r="J92" s="265">
        <v>0</v>
      </c>
      <c r="K92" s="265">
        <v>0</v>
      </c>
      <c r="L92" s="265">
        <v>0</v>
      </c>
      <c r="M92" s="253">
        <f t="shared" si="5"/>
        <v>0</v>
      </c>
      <c r="N92" s="106"/>
      <c r="O92" s="22"/>
    </row>
    <row r="93" spans="2:15" s="31" customFormat="1" ht="16.5" customHeight="1">
      <c r="B93" s="104"/>
      <c r="C93" s="165" t="s">
        <v>59</v>
      </c>
      <c r="D93" s="265">
        <v>0</v>
      </c>
      <c r="E93" s="265">
        <v>0</v>
      </c>
      <c r="F93" s="265">
        <v>0</v>
      </c>
      <c r="G93" s="265">
        <v>0</v>
      </c>
      <c r="H93" s="265">
        <v>0</v>
      </c>
      <c r="I93" s="265">
        <v>0</v>
      </c>
      <c r="J93" s="265">
        <v>0</v>
      </c>
      <c r="K93" s="265">
        <v>0</v>
      </c>
      <c r="L93" s="265">
        <v>0</v>
      </c>
      <c r="M93" s="253">
        <f t="shared" si="5"/>
        <v>0</v>
      </c>
      <c r="N93" s="106"/>
      <c r="O93" s="22"/>
    </row>
    <row r="94" spans="2:15" s="28" customFormat="1" ht="16.5" customHeight="1">
      <c r="B94" s="111"/>
      <c r="C94" s="165" t="s">
        <v>60</v>
      </c>
      <c r="D94" s="265"/>
      <c r="E94" s="265"/>
      <c r="F94" s="265"/>
      <c r="G94" s="265"/>
      <c r="H94" s="265"/>
      <c r="I94" s="265"/>
      <c r="J94" s="265"/>
      <c r="K94" s="265"/>
      <c r="L94" s="265"/>
      <c r="M94" s="253">
        <f t="shared" si="5"/>
        <v>0</v>
      </c>
      <c r="N94" s="141"/>
      <c r="O94" s="42"/>
    </row>
    <row r="95" spans="2:15" s="28" customFormat="1" ht="16.5" customHeight="1">
      <c r="B95" s="111"/>
      <c r="C95" s="24" t="s">
        <v>61</v>
      </c>
      <c r="D95" s="265">
        <v>0</v>
      </c>
      <c r="E95" s="265">
        <v>0</v>
      </c>
      <c r="F95" s="265">
        <v>0</v>
      </c>
      <c r="G95" s="265">
        <v>0</v>
      </c>
      <c r="H95" s="265">
        <v>0</v>
      </c>
      <c r="I95" s="265">
        <v>0</v>
      </c>
      <c r="J95" s="265">
        <v>0</v>
      </c>
      <c r="K95" s="265">
        <v>0</v>
      </c>
      <c r="L95" s="265">
        <v>0</v>
      </c>
      <c r="M95" s="253">
        <f t="shared" si="5"/>
        <v>0</v>
      </c>
      <c r="N95" s="141"/>
      <c r="O95" s="42"/>
    </row>
    <row r="96" spans="2:15" s="44" customFormat="1" ht="16.5" customHeight="1">
      <c r="B96" s="112"/>
      <c r="C96" s="164" t="s">
        <v>52</v>
      </c>
      <c r="D96" s="266">
        <v>0</v>
      </c>
      <c r="E96" s="266">
        <v>0</v>
      </c>
      <c r="F96" s="266">
        <v>0</v>
      </c>
      <c r="G96" s="266">
        <v>0</v>
      </c>
      <c r="H96" s="266">
        <v>0</v>
      </c>
      <c r="I96" s="266">
        <v>0</v>
      </c>
      <c r="J96" s="266">
        <v>0</v>
      </c>
      <c r="K96" s="266">
        <v>0</v>
      </c>
      <c r="L96" s="266">
        <v>0</v>
      </c>
      <c r="M96" s="253">
        <f t="shared" si="5"/>
        <v>0</v>
      </c>
      <c r="N96" s="142"/>
      <c r="O96" s="43"/>
    </row>
    <row r="97" spans="2:15" s="31" customFormat="1" ht="16.5" customHeight="1">
      <c r="B97" s="104"/>
      <c r="C97" s="164" t="s">
        <v>53</v>
      </c>
      <c r="D97" s="265">
        <v>0</v>
      </c>
      <c r="E97" s="265">
        <v>0</v>
      </c>
      <c r="F97" s="265">
        <v>0</v>
      </c>
      <c r="G97" s="265">
        <v>0</v>
      </c>
      <c r="H97" s="265">
        <v>0</v>
      </c>
      <c r="I97" s="265">
        <v>0</v>
      </c>
      <c r="J97" s="265">
        <v>0</v>
      </c>
      <c r="K97" s="265">
        <v>0</v>
      </c>
      <c r="L97" s="265">
        <v>0</v>
      </c>
      <c r="M97" s="253">
        <f t="shared" si="5"/>
        <v>0</v>
      </c>
      <c r="N97" s="106"/>
      <c r="O97" s="22"/>
    </row>
    <row r="98" spans="2:15" s="28" customFormat="1" ht="24.95" customHeight="1">
      <c r="B98" s="114"/>
      <c r="C98" s="24" t="s">
        <v>62</v>
      </c>
      <c r="D98" s="252">
        <v>0</v>
      </c>
      <c r="E98" s="252">
        <v>0</v>
      </c>
      <c r="F98" s="252">
        <v>0</v>
      </c>
      <c r="G98" s="252">
        <v>589.69475385706096</v>
      </c>
      <c r="H98" s="252">
        <v>10.448896999999999</v>
      </c>
      <c r="I98" s="252">
        <v>0</v>
      </c>
      <c r="J98" s="252">
        <v>0</v>
      </c>
      <c r="K98" s="252">
        <v>200</v>
      </c>
      <c r="L98" s="252">
        <v>0</v>
      </c>
      <c r="M98" s="216">
        <f t="shared" si="5"/>
        <v>800.14365085706095</v>
      </c>
      <c r="N98" s="141"/>
      <c r="O98" s="42"/>
    </row>
    <row r="99" spans="2:15" s="173" customFormat="1" ht="16.5" customHeight="1">
      <c r="B99" s="174"/>
      <c r="C99" s="223" t="s">
        <v>94</v>
      </c>
      <c r="D99" s="231">
        <v>0</v>
      </c>
      <c r="E99" s="231">
        <v>0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7">
        <f t="shared" si="5"/>
        <v>0</v>
      </c>
      <c r="N99" s="205"/>
      <c r="O99" s="206"/>
    </row>
    <row r="100" spans="2:15" s="173" customFormat="1" ht="16.5" customHeight="1">
      <c r="B100" s="174"/>
      <c r="C100" s="223" t="s">
        <v>95</v>
      </c>
      <c r="D100" s="231">
        <v>0</v>
      </c>
      <c r="E100" s="231">
        <v>0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7">
        <f t="shared" si="5"/>
        <v>0</v>
      </c>
      <c r="N100" s="205"/>
      <c r="O100" s="206"/>
    </row>
    <row r="101" spans="2:15" s="173" customFormat="1" ht="16.5" customHeight="1">
      <c r="B101" s="207"/>
      <c r="C101" s="250" t="s">
        <v>83</v>
      </c>
      <c r="D101" s="254">
        <v>0</v>
      </c>
      <c r="E101" s="254">
        <v>0</v>
      </c>
      <c r="F101" s="254">
        <v>0</v>
      </c>
      <c r="G101" s="254">
        <v>0</v>
      </c>
      <c r="H101" s="254">
        <v>0</v>
      </c>
      <c r="I101" s="254">
        <v>0</v>
      </c>
      <c r="J101" s="254">
        <v>0</v>
      </c>
      <c r="K101" s="254">
        <v>0</v>
      </c>
      <c r="L101" s="254">
        <v>0</v>
      </c>
      <c r="M101" s="237">
        <f t="shared" si="5"/>
        <v>0</v>
      </c>
      <c r="N101" s="205"/>
      <c r="O101" s="206"/>
    </row>
    <row r="102" spans="2:15" s="28" customFormat="1" ht="36.950000000000003" customHeight="1">
      <c r="B102" s="107"/>
      <c r="C102" s="166" t="s">
        <v>92</v>
      </c>
      <c r="D102" s="220"/>
      <c r="E102" s="220"/>
      <c r="F102" s="220"/>
      <c r="G102" s="220"/>
      <c r="H102" s="220"/>
      <c r="I102" s="220"/>
      <c r="J102" s="220"/>
      <c r="K102" s="220"/>
      <c r="L102" s="220"/>
      <c r="M102" s="264"/>
      <c r="N102" s="144"/>
      <c r="O102" s="23"/>
    </row>
    <row r="103" spans="2:15" s="31" customFormat="1" ht="16.5" customHeight="1">
      <c r="B103" s="102"/>
      <c r="C103" s="24" t="s">
        <v>51</v>
      </c>
      <c r="D103" s="265">
        <v>0</v>
      </c>
      <c r="E103" s="265">
        <v>0</v>
      </c>
      <c r="F103" s="265">
        <v>0</v>
      </c>
      <c r="G103" s="265">
        <v>759.3551594295875</v>
      </c>
      <c r="H103" s="265">
        <v>0.93300600000000011</v>
      </c>
      <c r="I103" s="265">
        <v>0</v>
      </c>
      <c r="J103" s="265">
        <v>0</v>
      </c>
      <c r="K103" s="265">
        <v>428.37513624000007</v>
      </c>
      <c r="L103" s="265">
        <v>0</v>
      </c>
      <c r="M103" s="253">
        <f>+SUM(D103:L103)</f>
        <v>1188.6633016695876</v>
      </c>
      <c r="N103" s="106"/>
      <c r="O103" s="22"/>
    </row>
    <row r="104" spans="2:15" s="31" customFormat="1" ht="16.5" customHeight="1">
      <c r="B104" s="104"/>
      <c r="C104" s="164" t="s">
        <v>52</v>
      </c>
      <c r="D104" s="265">
        <v>0</v>
      </c>
      <c r="E104" s="265">
        <v>0</v>
      </c>
      <c r="F104" s="265">
        <v>0</v>
      </c>
      <c r="G104" s="265">
        <v>170.56293869128854</v>
      </c>
      <c r="H104" s="265">
        <v>0</v>
      </c>
      <c r="I104" s="265">
        <v>0</v>
      </c>
      <c r="J104" s="265">
        <v>0</v>
      </c>
      <c r="K104" s="265">
        <v>0</v>
      </c>
      <c r="L104" s="265">
        <v>0</v>
      </c>
      <c r="M104" s="253">
        <f t="shared" ref="M104:M121" si="6">+SUM(D104:L104)</f>
        <v>170.56293869128854</v>
      </c>
      <c r="N104" s="106"/>
      <c r="O104" s="22"/>
    </row>
    <row r="105" spans="2:15" s="31" customFormat="1" ht="16.5" customHeight="1">
      <c r="B105" s="104"/>
      <c r="C105" s="164" t="s">
        <v>53</v>
      </c>
      <c r="D105" s="265">
        <v>0</v>
      </c>
      <c r="E105" s="265">
        <v>0</v>
      </c>
      <c r="F105" s="265">
        <v>0</v>
      </c>
      <c r="G105" s="265">
        <v>588.79222073829897</v>
      </c>
      <c r="H105" s="265">
        <v>0.93300600000000011</v>
      </c>
      <c r="I105" s="265">
        <v>0</v>
      </c>
      <c r="J105" s="265">
        <v>0</v>
      </c>
      <c r="K105" s="265">
        <v>428.37513624000007</v>
      </c>
      <c r="L105" s="265">
        <v>0</v>
      </c>
      <c r="M105" s="253">
        <f t="shared" si="6"/>
        <v>1018.100362978299</v>
      </c>
      <c r="N105" s="106"/>
      <c r="O105" s="22"/>
    </row>
    <row r="106" spans="2:15" s="31" customFormat="1" ht="16.5" customHeight="1">
      <c r="B106" s="102"/>
      <c r="C106" s="24" t="s">
        <v>54</v>
      </c>
      <c r="D106" s="265">
        <v>0</v>
      </c>
      <c r="E106" s="265">
        <v>0</v>
      </c>
      <c r="F106" s="265">
        <v>0</v>
      </c>
      <c r="G106" s="265">
        <v>286.84228769999999</v>
      </c>
      <c r="H106" s="265">
        <v>0</v>
      </c>
      <c r="I106" s="265">
        <v>0</v>
      </c>
      <c r="J106" s="265">
        <v>0</v>
      </c>
      <c r="K106" s="265">
        <v>54.78338583</v>
      </c>
      <c r="L106" s="265">
        <v>0</v>
      </c>
      <c r="M106" s="253">
        <f t="shared" si="6"/>
        <v>341.62567352999997</v>
      </c>
      <c r="N106" s="106"/>
      <c r="O106" s="22"/>
    </row>
    <row r="107" spans="2:15" s="31" customFormat="1" ht="16.5" customHeight="1">
      <c r="B107" s="102"/>
      <c r="C107" s="164" t="s">
        <v>52</v>
      </c>
      <c r="D107" s="265">
        <v>0</v>
      </c>
      <c r="E107" s="265">
        <v>0</v>
      </c>
      <c r="F107" s="265">
        <v>0</v>
      </c>
      <c r="G107" s="265">
        <v>0</v>
      </c>
      <c r="H107" s="265">
        <v>0</v>
      </c>
      <c r="I107" s="265">
        <v>0</v>
      </c>
      <c r="J107" s="265">
        <v>0</v>
      </c>
      <c r="K107" s="265">
        <v>0</v>
      </c>
      <c r="L107" s="265">
        <v>0</v>
      </c>
      <c r="M107" s="253">
        <f t="shared" si="6"/>
        <v>0</v>
      </c>
      <c r="N107" s="106"/>
      <c r="O107" s="22"/>
    </row>
    <row r="108" spans="2:15" s="31" customFormat="1" ht="16.5" customHeight="1">
      <c r="B108" s="102"/>
      <c r="C108" s="164" t="s">
        <v>53</v>
      </c>
      <c r="D108" s="265">
        <v>0</v>
      </c>
      <c r="E108" s="265">
        <v>0</v>
      </c>
      <c r="F108" s="265">
        <v>0</v>
      </c>
      <c r="G108" s="265">
        <v>286.84228769999999</v>
      </c>
      <c r="H108" s="265">
        <v>0</v>
      </c>
      <c r="I108" s="265">
        <v>0</v>
      </c>
      <c r="J108" s="265">
        <v>0</v>
      </c>
      <c r="K108" s="265">
        <v>54.78338583</v>
      </c>
      <c r="L108" s="265">
        <v>0</v>
      </c>
      <c r="M108" s="253">
        <f t="shared" si="6"/>
        <v>341.62567352999997</v>
      </c>
      <c r="N108" s="106"/>
      <c r="O108" s="22"/>
    </row>
    <row r="109" spans="2:15" s="28" customFormat="1" ht="16.5" customHeight="1">
      <c r="B109" s="111"/>
      <c r="C109" s="164" t="s">
        <v>55</v>
      </c>
      <c r="D109" s="265">
        <v>0</v>
      </c>
      <c r="E109" s="265">
        <v>0</v>
      </c>
      <c r="F109" s="265">
        <v>0</v>
      </c>
      <c r="G109" s="265">
        <v>286.84228769999999</v>
      </c>
      <c r="H109" s="265">
        <v>0</v>
      </c>
      <c r="I109" s="265">
        <v>0</v>
      </c>
      <c r="J109" s="265">
        <v>0</v>
      </c>
      <c r="K109" s="265">
        <v>54.78338583</v>
      </c>
      <c r="L109" s="265">
        <v>0</v>
      </c>
      <c r="M109" s="253">
        <f t="shared" si="6"/>
        <v>341.62567352999997</v>
      </c>
      <c r="N109" s="141"/>
      <c r="O109" s="42"/>
    </row>
    <row r="110" spans="2:15" s="31" customFormat="1" ht="16.5" customHeight="1">
      <c r="B110" s="104"/>
      <c r="C110" s="164" t="s">
        <v>56</v>
      </c>
      <c r="D110" s="265">
        <v>0</v>
      </c>
      <c r="E110" s="265">
        <v>0</v>
      </c>
      <c r="F110" s="265">
        <v>0</v>
      </c>
      <c r="G110" s="265">
        <v>0</v>
      </c>
      <c r="H110" s="265">
        <v>0</v>
      </c>
      <c r="I110" s="265">
        <v>0</v>
      </c>
      <c r="J110" s="265">
        <v>0</v>
      </c>
      <c r="K110" s="265">
        <v>0</v>
      </c>
      <c r="L110" s="265">
        <v>0</v>
      </c>
      <c r="M110" s="253">
        <f t="shared" si="6"/>
        <v>0</v>
      </c>
      <c r="N110" s="106"/>
      <c r="O110" s="22"/>
    </row>
    <row r="111" spans="2:15" s="31" customFormat="1" ht="16.5" customHeight="1">
      <c r="B111" s="104"/>
      <c r="C111" s="164" t="s">
        <v>57</v>
      </c>
      <c r="D111" s="265">
        <v>0</v>
      </c>
      <c r="E111" s="265">
        <v>0</v>
      </c>
      <c r="F111" s="265">
        <v>0</v>
      </c>
      <c r="G111" s="265">
        <v>0</v>
      </c>
      <c r="H111" s="265">
        <v>0</v>
      </c>
      <c r="I111" s="265">
        <v>0</v>
      </c>
      <c r="J111" s="265">
        <v>0</v>
      </c>
      <c r="K111" s="265">
        <v>0</v>
      </c>
      <c r="L111" s="265">
        <v>0</v>
      </c>
      <c r="M111" s="253">
        <f t="shared" si="6"/>
        <v>0</v>
      </c>
      <c r="N111" s="106"/>
      <c r="O111" s="22"/>
    </row>
    <row r="112" spans="2:15" s="31" customFormat="1" ht="16.5" customHeight="1">
      <c r="B112" s="104"/>
      <c r="C112" s="164" t="s">
        <v>58</v>
      </c>
      <c r="D112" s="265">
        <v>0</v>
      </c>
      <c r="E112" s="265">
        <v>0</v>
      </c>
      <c r="F112" s="265">
        <v>0</v>
      </c>
      <c r="G112" s="265">
        <v>0</v>
      </c>
      <c r="H112" s="265">
        <v>0</v>
      </c>
      <c r="I112" s="265">
        <v>0</v>
      </c>
      <c r="J112" s="265">
        <v>0</v>
      </c>
      <c r="K112" s="265">
        <v>0</v>
      </c>
      <c r="L112" s="265">
        <v>0</v>
      </c>
      <c r="M112" s="253">
        <f t="shared" si="6"/>
        <v>0</v>
      </c>
      <c r="N112" s="106"/>
      <c r="O112" s="22"/>
    </row>
    <row r="113" spans="2:15" s="31" customFormat="1" ht="16.5" customHeight="1">
      <c r="B113" s="104"/>
      <c r="C113" s="165" t="s">
        <v>59</v>
      </c>
      <c r="D113" s="265">
        <v>0</v>
      </c>
      <c r="E113" s="265">
        <v>0</v>
      </c>
      <c r="F113" s="265">
        <v>0</v>
      </c>
      <c r="G113" s="265">
        <v>0</v>
      </c>
      <c r="H113" s="265">
        <v>0</v>
      </c>
      <c r="I113" s="265">
        <v>0</v>
      </c>
      <c r="J113" s="265">
        <v>0</v>
      </c>
      <c r="K113" s="265">
        <v>0</v>
      </c>
      <c r="L113" s="265">
        <v>0</v>
      </c>
      <c r="M113" s="253">
        <f t="shared" si="6"/>
        <v>0</v>
      </c>
      <c r="N113" s="106"/>
      <c r="O113" s="22"/>
    </row>
    <row r="114" spans="2:15" s="28" customFormat="1" ht="16.5" customHeight="1">
      <c r="B114" s="111"/>
      <c r="C114" s="165" t="s">
        <v>60</v>
      </c>
      <c r="D114" s="265">
        <v>0</v>
      </c>
      <c r="E114" s="265">
        <v>0</v>
      </c>
      <c r="F114" s="265">
        <v>0</v>
      </c>
      <c r="G114" s="265">
        <v>0</v>
      </c>
      <c r="H114" s="265">
        <v>0</v>
      </c>
      <c r="I114" s="265">
        <v>0</v>
      </c>
      <c r="J114" s="265">
        <v>0</v>
      </c>
      <c r="K114" s="265">
        <v>0</v>
      </c>
      <c r="L114" s="265">
        <v>0</v>
      </c>
      <c r="M114" s="253">
        <f t="shared" si="6"/>
        <v>0</v>
      </c>
      <c r="N114" s="141"/>
      <c r="O114" s="42"/>
    </row>
    <row r="115" spans="2:15" s="28" customFormat="1" ht="16.5" customHeight="1">
      <c r="B115" s="111"/>
      <c r="C115" s="24" t="s">
        <v>61</v>
      </c>
      <c r="D115" s="265">
        <v>0</v>
      </c>
      <c r="E115" s="265">
        <v>0</v>
      </c>
      <c r="F115" s="265">
        <v>10.895078349999999</v>
      </c>
      <c r="G115" s="265">
        <v>413.95000166000017</v>
      </c>
      <c r="H115" s="265">
        <v>0.58291318999999997</v>
      </c>
      <c r="I115" s="265">
        <v>0</v>
      </c>
      <c r="J115" s="265">
        <v>0</v>
      </c>
      <c r="K115" s="265">
        <v>428.22758921000002</v>
      </c>
      <c r="L115" s="265">
        <v>0</v>
      </c>
      <c r="M115" s="253">
        <f t="shared" si="6"/>
        <v>853.65558241000019</v>
      </c>
      <c r="N115" s="141"/>
      <c r="O115" s="42"/>
    </row>
    <row r="116" spans="2:15" s="44" customFormat="1" ht="16.5" customHeight="1">
      <c r="B116" s="112"/>
      <c r="C116" s="164" t="s">
        <v>52</v>
      </c>
      <c r="D116" s="266">
        <v>0</v>
      </c>
      <c r="E116" s="266">
        <v>0</v>
      </c>
      <c r="F116" s="266">
        <v>10.895078349999999</v>
      </c>
      <c r="G116" s="266">
        <v>410.27947557000016</v>
      </c>
      <c r="H116" s="266">
        <v>0.58291318999999997</v>
      </c>
      <c r="I116" s="266">
        <v>0</v>
      </c>
      <c r="J116" s="266">
        <v>0</v>
      </c>
      <c r="K116" s="266">
        <v>428.22758921000002</v>
      </c>
      <c r="L116" s="266">
        <v>0</v>
      </c>
      <c r="M116" s="253">
        <f t="shared" si="6"/>
        <v>849.98505632000024</v>
      </c>
      <c r="N116" s="142"/>
      <c r="O116" s="43"/>
    </row>
    <row r="117" spans="2:15" s="31" customFormat="1" ht="16.5" customHeight="1">
      <c r="B117" s="104"/>
      <c r="C117" s="164" t="s">
        <v>53</v>
      </c>
      <c r="D117" s="265">
        <v>0</v>
      </c>
      <c r="E117" s="265">
        <v>0</v>
      </c>
      <c r="F117" s="265">
        <v>0</v>
      </c>
      <c r="G117" s="265">
        <v>3.6705260900000001</v>
      </c>
      <c r="H117" s="265">
        <v>0</v>
      </c>
      <c r="I117" s="265">
        <v>0</v>
      </c>
      <c r="J117" s="265">
        <v>0</v>
      </c>
      <c r="K117" s="265">
        <v>0</v>
      </c>
      <c r="L117" s="265">
        <v>0</v>
      </c>
      <c r="M117" s="253">
        <f t="shared" si="6"/>
        <v>3.6705260900000001</v>
      </c>
      <c r="N117" s="106"/>
      <c r="O117" s="22"/>
    </row>
    <row r="118" spans="2:15" s="28" customFormat="1" ht="24.95" customHeight="1">
      <c r="B118" s="114"/>
      <c r="C118" s="24" t="s">
        <v>62</v>
      </c>
      <c r="D118" s="252">
        <v>0</v>
      </c>
      <c r="E118" s="252">
        <v>0</v>
      </c>
      <c r="F118" s="252">
        <v>10.895078349999999</v>
      </c>
      <c r="G118" s="252">
        <v>1460.1474487895875</v>
      </c>
      <c r="H118" s="252">
        <v>1.51591919</v>
      </c>
      <c r="I118" s="252">
        <v>0</v>
      </c>
      <c r="J118" s="252">
        <v>0</v>
      </c>
      <c r="K118" s="252">
        <v>911.38611128000002</v>
      </c>
      <c r="L118" s="252">
        <v>0</v>
      </c>
      <c r="M118" s="216">
        <f t="shared" si="6"/>
        <v>2383.9445576095877</v>
      </c>
      <c r="N118" s="141"/>
      <c r="O118" s="42"/>
    </row>
    <row r="119" spans="2:15" s="173" customFormat="1" ht="16.5" customHeight="1">
      <c r="B119" s="174"/>
      <c r="C119" s="223" t="s">
        <v>94</v>
      </c>
      <c r="D119" s="231">
        <v>0</v>
      </c>
      <c r="E119" s="231">
        <v>0</v>
      </c>
      <c r="F119" s="231">
        <v>0</v>
      </c>
      <c r="G119" s="231">
        <v>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7">
        <f t="shared" si="6"/>
        <v>0</v>
      </c>
      <c r="N119" s="205"/>
      <c r="O119" s="206"/>
    </row>
    <row r="120" spans="2:15" s="173" customFormat="1" ht="16.5" customHeight="1">
      <c r="B120" s="174"/>
      <c r="C120" s="223" t="s">
        <v>95</v>
      </c>
      <c r="D120" s="231">
        <v>0</v>
      </c>
      <c r="E120" s="231">
        <v>0</v>
      </c>
      <c r="F120" s="231">
        <v>0</v>
      </c>
      <c r="G120" s="231">
        <v>0</v>
      </c>
      <c r="H120" s="231">
        <v>0</v>
      </c>
      <c r="I120" s="231">
        <v>0</v>
      </c>
      <c r="J120" s="231">
        <v>0</v>
      </c>
      <c r="K120" s="231">
        <v>0</v>
      </c>
      <c r="L120" s="231">
        <v>0</v>
      </c>
      <c r="M120" s="237">
        <f t="shared" si="6"/>
        <v>0</v>
      </c>
      <c r="N120" s="205"/>
      <c r="O120" s="206"/>
    </row>
    <row r="121" spans="2:15" s="173" customFormat="1" ht="16.5" customHeight="1">
      <c r="B121" s="207"/>
      <c r="C121" s="250" t="s">
        <v>83</v>
      </c>
      <c r="D121" s="254">
        <v>0</v>
      </c>
      <c r="E121" s="254">
        <v>0</v>
      </c>
      <c r="F121" s="254">
        <v>6.5590093500000002</v>
      </c>
      <c r="G121" s="254">
        <v>3.1807455199999999</v>
      </c>
      <c r="H121" s="254">
        <v>0.52847518999999998</v>
      </c>
      <c r="I121" s="254">
        <v>0</v>
      </c>
      <c r="J121" s="254">
        <v>0</v>
      </c>
      <c r="K121" s="254">
        <v>15.674827490000002</v>
      </c>
      <c r="L121" s="254">
        <v>0</v>
      </c>
      <c r="M121" s="237">
        <f t="shared" si="6"/>
        <v>25.943057550000002</v>
      </c>
      <c r="N121" s="205"/>
      <c r="O121" s="206"/>
    </row>
    <row r="122" spans="2:15" s="28" customFormat="1" ht="36.950000000000003" customHeight="1">
      <c r="B122" s="107"/>
      <c r="C122" s="166" t="s">
        <v>66</v>
      </c>
      <c r="D122" s="221">
        <f t="shared" ref="D122:M122" si="7">+D25+D45+D72+D98+D118</f>
        <v>34.663072637833267</v>
      </c>
      <c r="E122" s="221">
        <f t="shared" si="7"/>
        <v>56.595531980742848</v>
      </c>
      <c r="F122" s="221">
        <f t="shared" si="7"/>
        <v>1068.9305897170784</v>
      </c>
      <c r="G122" s="221">
        <f t="shared" si="7"/>
        <v>68354.703124891676</v>
      </c>
      <c r="H122" s="221">
        <f t="shared" si="7"/>
        <v>1291.3894845470825</v>
      </c>
      <c r="I122" s="221">
        <f t="shared" si="7"/>
        <v>52.171956834674823</v>
      </c>
      <c r="J122" s="221">
        <f t="shared" si="7"/>
        <v>138.45025078047911</v>
      </c>
      <c r="K122" s="221">
        <f t="shared" si="7"/>
        <v>70211.316856877864</v>
      </c>
      <c r="L122" s="221">
        <f t="shared" si="7"/>
        <v>1246.5172832735936</v>
      </c>
      <c r="M122" s="222">
        <f t="shared" si="7"/>
        <v>142454.73815154104</v>
      </c>
      <c r="N122" s="144"/>
      <c r="O122" s="23"/>
    </row>
    <row r="123" spans="2:15" s="173" customFormat="1" ht="16.5" customHeight="1">
      <c r="B123" s="174"/>
      <c r="C123" s="223" t="s">
        <v>94</v>
      </c>
      <c r="D123" s="260">
        <f t="shared" ref="D123:M123" si="8">+D26+D46+D73+D99+D119</f>
        <v>0</v>
      </c>
      <c r="E123" s="260">
        <f t="shared" si="8"/>
        <v>0</v>
      </c>
      <c r="F123" s="260">
        <f t="shared" si="8"/>
        <v>0</v>
      </c>
      <c r="G123" s="260">
        <f t="shared" si="8"/>
        <v>0</v>
      </c>
      <c r="H123" s="260">
        <f t="shared" si="8"/>
        <v>0</v>
      </c>
      <c r="I123" s="260">
        <f t="shared" si="8"/>
        <v>0</v>
      </c>
      <c r="J123" s="260">
        <f t="shared" si="8"/>
        <v>0</v>
      </c>
      <c r="K123" s="260">
        <f t="shared" si="8"/>
        <v>0</v>
      </c>
      <c r="L123" s="260">
        <f t="shared" si="8"/>
        <v>0</v>
      </c>
      <c r="M123" s="262">
        <f t="shared" si="8"/>
        <v>0</v>
      </c>
      <c r="N123" s="205"/>
      <c r="O123" s="206"/>
    </row>
    <row r="124" spans="2:15" s="173" customFormat="1" ht="16.5" customHeight="1">
      <c r="B124" s="174"/>
      <c r="C124" s="223" t="s">
        <v>95</v>
      </c>
      <c r="D124" s="260">
        <f t="shared" ref="D124:M124" si="9">+D27+D47+D74+D100+D120</f>
        <v>0</v>
      </c>
      <c r="E124" s="260">
        <f t="shared" si="9"/>
        <v>0</v>
      </c>
      <c r="F124" s="260">
        <f t="shared" si="9"/>
        <v>0</v>
      </c>
      <c r="G124" s="260">
        <f t="shared" si="9"/>
        <v>0</v>
      </c>
      <c r="H124" s="260">
        <f t="shared" si="9"/>
        <v>0</v>
      </c>
      <c r="I124" s="260">
        <f t="shared" si="9"/>
        <v>0</v>
      </c>
      <c r="J124" s="260">
        <f t="shared" si="9"/>
        <v>0</v>
      </c>
      <c r="K124" s="260">
        <f t="shared" si="9"/>
        <v>0</v>
      </c>
      <c r="L124" s="260">
        <f t="shared" si="9"/>
        <v>0</v>
      </c>
      <c r="M124" s="262">
        <f t="shared" si="9"/>
        <v>0</v>
      </c>
      <c r="N124" s="205"/>
      <c r="O124" s="206"/>
    </row>
    <row r="125" spans="2:15" s="173" customFormat="1" ht="16.5" customHeight="1">
      <c r="B125" s="174"/>
      <c r="C125" s="250" t="s">
        <v>83</v>
      </c>
      <c r="D125" s="235">
        <f t="shared" ref="D125:M125" si="10">+D28+D48+D75+D101+D121</f>
        <v>1.5802544751087586</v>
      </c>
      <c r="E125" s="235">
        <f t="shared" si="10"/>
        <v>1.8539980999423076</v>
      </c>
      <c r="F125" s="235">
        <f t="shared" si="10"/>
        <v>86.491402503043872</v>
      </c>
      <c r="G125" s="235">
        <f t="shared" si="10"/>
        <v>628.87509195506846</v>
      </c>
      <c r="H125" s="235">
        <f t="shared" si="10"/>
        <v>83.101429621477465</v>
      </c>
      <c r="I125" s="235">
        <f t="shared" si="10"/>
        <v>0.55908387605715804</v>
      </c>
      <c r="J125" s="235">
        <f t="shared" si="10"/>
        <v>10.820160178418199</v>
      </c>
      <c r="K125" s="235">
        <f t="shared" si="10"/>
        <v>384.29471706785006</v>
      </c>
      <c r="L125" s="235">
        <f t="shared" si="10"/>
        <v>23.893467313866172</v>
      </c>
      <c r="M125" s="237">
        <f t="shared" si="10"/>
        <v>1221.4696050908326</v>
      </c>
      <c r="N125" s="205"/>
      <c r="O125" s="206"/>
    </row>
    <row r="126" spans="2:15" s="47" customFormat="1" ht="16.5" customHeight="1">
      <c r="B126" s="109"/>
      <c r="C126" s="83"/>
      <c r="D126" s="201"/>
      <c r="E126" s="201"/>
      <c r="F126" s="201"/>
      <c r="G126" s="201"/>
      <c r="H126" s="201"/>
      <c r="I126" s="201"/>
      <c r="J126" s="201"/>
      <c r="K126" s="201"/>
      <c r="L126" s="201"/>
      <c r="M126" s="202"/>
      <c r="N126" s="145"/>
      <c r="O126" s="46"/>
    </row>
    <row r="127" spans="2:15" ht="10.5" customHeight="1"/>
    <row r="128" spans="2:15" ht="12" hidden="1"/>
    <row r="129" ht="12" hidden="1"/>
    <row r="130" ht="12" hidden="1"/>
    <row r="131" ht="12" hidden="1"/>
    <row r="132" ht="12" hidden="1"/>
    <row r="133" ht="12" hidden="1"/>
    <row r="134" ht="12" hidden="1"/>
    <row r="135" ht="12" hidden="1"/>
    <row r="136" ht="12" hidden="1"/>
    <row r="137" ht="12" hidden="1"/>
    <row r="138" ht="12" hidden="1"/>
    <row r="139" ht="12" hidden="1"/>
    <row r="140" ht="12" hidden="1"/>
    <row r="141" ht="12" hidden="1"/>
    <row r="142" ht="12" hidden="1"/>
    <row r="143" ht="12" hidden="1"/>
    <row r="144" ht="12" hidden="1"/>
    <row r="145" ht="12" hidden="1"/>
    <row r="146" ht="12" hidden="1"/>
    <row r="147" ht="12" hidden="1"/>
    <row r="148" ht="12" hidden="1"/>
    <row r="149" ht="12" hidden="1"/>
  </sheetData>
  <dataConsolidate/>
  <mergeCells count="6">
    <mergeCell ref="D7:M7"/>
    <mergeCell ref="C2:M2"/>
    <mergeCell ref="C3:M3"/>
    <mergeCell ref="C4:M4"/>
    <mergeCell ref="C5:M5"/>
    <mergeCell ref="D6:M6"/>
  </mergeCells>
  <conditionalFormatting sqref="D48:M72 D75:M98 D101:M118 D121:M126 M119:M120 M99:M100 M73:M74 M46:M47 D9:M45">
    <cfRule type="expression" dxfId="102" priority="6" stopIfTrue="1">
      <formula>AND(D9&lt;&gt;"",OR(D9&lt;0,NOT(ISNUMBER(D9))))</formula>
    </cfRule>
  </conditionalFormatting>
  <conditionalFormatting sqref="D6:M6">
    <cfRule type="expression" dxfId="101" priority="7" stopIfTrue="1">
      <formula>COUNTA(D10:M125)&lt;&gt;COUNTIF(D10:M125,"&gt;=0")</formula>
    </cfRule>
  </conditionalFormatting>
  <conditionalFormatting sqref="D46:L47">
    <cfRule type="expression" dxfId="100" priority="5" stopIfTrue="1">
      <formula>AND(D46&lt;&gt;"",OR(D46&lt;0,NOT(ISNUMBER(D46))))</formula>
    </cfRule>
  </conditionalFormatting>
  <conditionalFormatting sqref="D73:L74">
    <cfRule type="expression" dxfId="99" priority="4" stopIfTrue="1">
      <formula>AND(D73&lt;&gt;"",OR(D73&lt;0,NOT(ISNUMBER(D73))))</formula>
    </cfRule>
  </conditionalFormatting>
  <conditionalFormatting sqref="D99:L100">
    <cfRule type="expression" dxfId="98" priority="3" stopIfTrue="1">
      <formula>AND(D99&lt;&gt;"",OR(D99&lt;0,NOT(ISNUMBER(D99))))</formula>
    </cfRule>
  </conditionalFormatting>
  <conditionalFormatting sqref="D119:L120">
    <cfRule type="expression" dxfId="97" priority="2" stopIfTrue="1">
      <formula>AND(D119&lt;&gt;"",OR(D119&lt;0,NOT(ISNUMBER(D119))))</formula>
    </cfRule>
  </conditionalFormatting>
  <pageMargins left="0.74803149606299213" right="0.74803149606299213" top="0.98425196850393704" bottom="0.98425196850393704" header="0.51181102362204722" footer="0.51181102362204722"/>
  <pageSetup paperSize="8" scale="60" orientation="portrait" r:id="rId1"/>
  <headerFooter alignWithMargins="0">
    <oddFooter>&amp;R2013 Triennial Central Bank Survey</oddFooter>
  </headerFooter>
  <rowBreaks count="1" manualBreakCount="1">
    <brk id="81" min="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outlinePr summaryBelow="0" summaryRight="0"/>
  </sheetPr>
  <dimension ref="A1:AB65545"/>
  <sheetViews>
    <sheetView showGridLines="0" zoomScale="70" zoomScaleNormal="70" zoomScaleSheetLayoutView="7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0" defaultRowHeight="12" zeroHeight="1"/>
  <cols>
    <col min="1" max="1" width="1.7109375" style="14" customWidth="1"/>
    <col min="2" max="2" width="1.7109375" style="17" customWidth="1"/>
    <col min="3" max="3" width="105.140625" style="17" bestFit="1" customWidth="1"/>
    <col min="4" max="11" width="7.7109375" style="17" customWidth="1"/>
    <col min="12" max="12" width="7.7109375" style="138" customWidth="1"/>
    <col min="13" max="24" width="7.7109375" style="17" customWidth="1"/>
    <col min="25" max="26" width="8.85546875" style="17" customWidth="1"/>
    <col min="27" max="27" width="1.7109375" style="17" customWidth="1"/>
    <col min="28" max="28" width="1.7109375" style="14" customWidth="1"/>
    <col min="29" max="256" width="9.140625" style="14" hidden="1" customWidth="1"/>
    <col min="257" max="16384" width="9.140625" style="14" hidden="1"/>
  </cols>
  <sheetData>
    <row r="1" spans="2:28" s="13" customFormat="1" ht="20.100000000000001" customHeight="1">
      <c r="B1" s="32" t="s">
        <v>81</v>
      </c>
      <c r="C1" s="33"/>
      <c r="D1" s="34"/>
      <c r="E1" s="34"/>
      <c r="F1" s="34"/>
      <c r="G1" s="34"/>
      <c r="H1" s="34"/>
      <c r="I1" s="34"/>
      <c r="J1" s="34"/>
      <c r="K1" s="34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34"/>
      <c r="Z1" s="35"/>
      <c r="AA1" s="15"/>
      <c r="AB1" s="34"/>
    </row>
    <row r="2" spans="2:28" s="13" customFormat="1" ht="20.100000000000001" customHeight="1">
      <c r="B2" s="16"/>
      <c r="C2" s="314" t="s">
        <v>28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15"/>
      <c r="AB2" s="36"/>
    </row>
    <row r="3" spans="2:28" s="13" customFormat="1" ht="20.100000000000001" customHeight="1">
      <c r="C3" s="314" t="s">
        <v>47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15"/>
      <c r="AB3" s="82"/>
    </row>
    <row r="4" spans="2:28" s="13" customFormat="1" ht="20.100000000000001" customHeight="1">
      <c r="C4" s="314" t="s">
        <v>88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15"/>
      <c r="AB4" s="37"/>
    </row>
    <row r="5" spans="2:28" s="13" customFormat="1" ht="20.100000000000001" customHeight="1">
      <c r="C5" s="314" t="s">
        <v>48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16"/>
      <c r="AB5" s="38"/>
    </row>
    <row r="6" spans="2:28" s="13" customFormat="1" ht="39.950000000000003" customHeight="1"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4"/>
    </row>
    <row r="7" spans="2:28" s="31" customFormat="1" ht="27.95" customHeight="1">
      <c r="B7" s="124"/>
      <c r="C7" s="168" t="s">
        <v>67</v>
      </c>
      <c r="D7" s="317" t="s">
        <v>70</v>
      </c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8"/>
      <c r="AA7" s="126"/>
      <c r="AB7" s="39"/>
    </row>
    <row r="8" spans="2:28" s="31" customFormat="1" ht="27.95" customHeight="1">
      <c r="B8" s="127"/>
      <c r="C8" s="120"/>
      <c r="D8" s="131" t="s">
        <v>5</v>
      </c>
      <c r="E8" s="131" t="s">
        <v>9</v>
      </c>
      <c r="F8" s="131" t="s">
        <v>4</v>
      </c>
      <c r="G8" s="131" t="s">
        <v>3</v>
      </c>
      <c r="H8" s="131" t="s">
        <v>21</v>
      </c>
      <c r="I8" s="131" t="s">
        <v>6</v>
      </c>
      <c r="J8" s="131" t="s">
        <v>2</v>
      </c>
      <c r="K8" s="131" t="s">
        <v>11</v>
      </c>
      <c r="L8" s="137" t="s">
        <v>23</v>
      </c>
      <c r="M8" s="131" t="s">
        <v>1</v>
      </c>
      <c r="N8" s="131" t="s">
        <v>13</v>
      </c>
      <c r="O8" s="131" t="s">
        <v>14</v>
      </c>
      <c r="P8" s="131" t="s">
        <v>25</v>
      </c>
      <c r="Q8" s="131" t="s">
        <v>24</v>
      </c>
      <c r="R8" s="131" t="s">
        <v>16</v>
      </c>
      <c r="S8" s="131" t="s">
        <v>17</v>
      </c>
      <c r="T8" s="131" t="s">
        <v>8</v>
      </c>
      <c r="U8" s="131" t="s">
        <v>26</v>
      </c>
      <c r="V8" s="131" t="s">
        <v>40</v>
      </c>
      <c r="W8" s="131" t="s">
        <v>19</v>
      </c>
      <c r="X8" s="131" t="s">
        <v>20</v>
      </c>
      <c r="Y8" s="170" t="s">
        <v>69</v>
      </c>
      <c r="Z8" s="169" t="s">
        <v>62</v>
      </c>
      <c r="AA8" s="130"/>
      <c r="AB8" s="40"/>
    </row>
    <row r="9" spans="2:28" s="28" customFormat="1" ht="36.950000000000003" customHeight="1">
      <c r="B9" s="94"/>
      <c r="C9" s="163" t="s">
        <v>50</v>
      </c>
      <c r="D9" s="95"/>
      <c r="E9" s="95"/>
      <c r="F9" s="95"/>
      <c r="G9" s="95"/>
      <c r="H9" s="95"/>
      <c r="I9" s="95"/>
      <c r="J9" s="95"/>
      <c r="K9" s="95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9"/>
      <c r="AA9" s="101"/>
      <c r="AB9" s="49"/>
    </row>
    <row r="10" spans="2:28" s="31" customFormat="1" ht="16.5" customHeight="1">
      <c r="B10" s="102"/>
      <c r="C10" s="24" t="s">
        <v>51</v>
      </c>
      <c r="D10" s="265">
        <v>2.6825220000000001</v>
      </c>
      <c r="E10" s="265">
        <v>0</v>
      </c>
      <c r="F10" s="265">
        <v>8.5183546087999993</v>
      </c>
      <c r="G10" s="265">
        <v>22.580638</v>
      </c>
      <c r="H10" s="265">
        <v>45.367412532400017</v>
      </c>
      <c r="I10" s="265">
        <v>7137.5114930261889</v>
      </c>
      <c r="J10" s="265">
        <v>3882.2759973211523</v>
      </c>
      <c r="K10" s="265">
        <v>0</v>
      </c>
      <c r="L10" s="265">
        <v>7.6451999999999992E-2</v>
      </c>
      <c r="M10" s="265">
        <v>23.028129410000002</v>
      </c>
      <c r="N10" s="265">
        <v>0</v>
      </c>
      <c r="O10" s="265">
        <v>0</v>
      </c>
      <c r="P10" s="265">
        <v>7.4899079999999998</v>
      </c>
      <c r="Q10" s="265">
        <v>1.3334E-2</v>
      </c>
      <c r="R10" s="269"/>
      <c r="S10" s="265">
        <v>34.871188947381007</v>
      </c>
      <c r="T10" s="265">
        <v>6.9334570000000006</v>
      </c>
      <c r="U10" s="265">
        <v>0</v>
      </c>
      <c r="V10" s="265">
        <v>18.641762999999997</v>
      </c>
      <c r="W10" s="265">
        <v>0</v>
      </c>
      <c r="X10" s="265">
        <v>4.6269361669999993</v>
      </c>
      <c r="Y10" s="265">
        <v>160.95266200000137</v>
      </c>
      <c r="Z10" s="253">
        <f>SUM(D10:Y10)</f>
        <v>11355.570248012922</v>
      </c>
      <c r="AA10" s="134"/>
      <c r="AB10" s="27"/>
    </row>
    <row r="11" spans="2:28" s="31" customFormat="1" ht="16.5" customHeight="1">
      <c r="B11" s="104"/>
      <c r="C11" s="164" t="s">
        <v>52</v>
      </c>
      <c r="D11" s="265">
        <v>0</v>
      </c>
      <c r="E11" s="265">
        <v>0</v>
      </c>
      <c r="F11" s="265">
        <v>0</v>
      </c>
      <c r="G11" s="265">
        <v>4.5</v>
      </c>
      <c r="H11" s="265">
        <v>0</v>
      </c>
      <c r="I11" s="265">
        <v>429.2508825768312</v>
      </c>
      <c r="J11" s="265">
        <v>298.14193710163295</v>
      </c>
      <c r="K11" s="265">
        <v>0</v>
      </c>
      <c r="L11" s="265">
        <v>0</v>
      </c>
      <c r="M11" s="265">
        <v>0.5</v>
      </c>
      <c r="N11" s="265">
        <v>0</v>
      </c>
      <c r="O11" s="265">
        <v>0</v>
      </c>
      <c r="P11" s="265">
        <v>0</v>
      </c>
      <c r="Q11" s="265">
        <v>0</v>
      </c>
      <c r="R11" s="269"/>
      <c r="S11" s="265">
        <v>5.4856289465810182</v>
      </c>
      <c r="T11" s="265">
        <v>0</v>
      </c>
      <c r="U11" s="265">
        <v>0</v>
      </c>
      <c r="V11" s="265">
        <v>0.4</v>
      </c>
      <c r="W11" s="265">
        <v>0</v>
      </c>
      <c r="X11" s="265">
        <v>0.1</v>
      </c>
      <c r="Y11" s="265">
        <v>24.580000000000002</v>
      </c>
      <c r="Z11" s="253">
        <f t="shared" ref="Z11:Z28" si="0">SUM(D11:Y11)</f>
        <v>762.95844862504521</v>
      </c>
      <c r="AA11" s="134"/>
      <c r="AB11" s="27"/>
    </row>
    <row r="12" spans="2:28" s="31" customFormat="1" ht="16.5" customHeight="1">
      <c r="B12" s="104"/>
      <c r="C12" s="164" t="s">
        <v>53</v>
      </c>
      <c r="D12" s="265">
        <v>2.6825220000000001</v>
      </c>
      <c r="E12" s="265">
        <v>0</v>
      </c>
      <c r="F12" s="265">
        <v>8.5183546087999993</v>
      </c>
      <c r="G12" s="265">
        <v>18.080638</v>
      </c>
      <c r="H12" s="265">
        <v>45.367412532400017</v>
      </c>
      <c r="I12" s="265">
        <v>6708.260610449358</v>
      </c>
      <c r="J12" s="265">
        <v>3584.1340602195191</v>
      </c>
      <c r="K12" s="265">
        <v>0</v>
      </c>
      <c r="L12" s="265">
        <v>7.6451999999999992E-2</v>
      </c>
      <c r="M12" s="265">
        <v>22.528129410000002</v>
      </c>
      <c r="N12" s="265">
        <v>0</v>
      </c>
      <c r="O12" s="265">
        <v>0</v>
      </c>
      <c r="P12" s="265">
        <v>7.4899079999999998</v>
      </c>
      <c r="Q12" s="265">
        <v>1.3334E-2</v>
      </c>
      <c r="R12" s="269"/>
      <c r="S12" s="265">
        <v>29.385560000799991</v>
      </c>
      <c r="T12" s="265">
        <v>6.9334570000000006</v>
      </c>
      <c r="U12" s="265">
        <v>0</v>
      </c>
      <c r="V12" s="265">
        <v>18.241762999999999</v>
      </c>
      <c r="W12" s="265">
        <v>0</v>
      </c>
      <c r="X12" s="265">
        <v>4.5269361669999997</v>
      </c>
      <c r="Y12" s="265">
        <v>136.37266200000136</v>
      </c>
      <c r="Z12" s="253">
        <f t="shared" si="0"/>
        <v>10592.611799387876</v>
      </c>
      <c r="AA12" s="134"/>
      <c r="AB12" s="27"/>
    </row>
    <row r="13" spans="2:28" s="31" customFormat="1" ht="16.5" customHeight="1">
      <c r="B13" s="102"/>
      <c r="C13" s="24" t="s">
        <v>54</v>
      </c>
      <c r="D13" s="265">
        <v>0.926637407656</v>
      </c>
      <c r="E13" s="265">
        <v>0</v>
      </c>
      <c r="F13" s="265">
        <v>2.1226488400000001</v>
      </c>
      <c r="G13" s="265">
        <v>1.9931384274999999</v>
      </c>
      <c r="H13" s="265">
        <v>0.36655499999999996</v>
      </c>
      <c r="I13" s="265">
        <v>265.6695325791402</v>
      </c>
      <c r="J13" s="265">
        <v>1034.4606268316061</v>
      </c>
      <c r="K13" s="265">
        <v>0</v>
      </c>
      <c r="L13" s="265">
        <v>0</v>
      </c>
      <c r="M13" s="265">
        <v>0</v>
      </c>
      <c r="N13" s="265">
        <v>0</v>
      </c>
      <c r="O13" s="265">
        <v>0</v>
      </c>
      <c r="P13" s="265">
        <v>15.10774</v>
      </c>
      <c r="Q13" s="265">
        <v>0</v>
      </c>
      <c r="R13" s="269"/>
      <c r="S13" s="265">
        <v>5.8640661225000006</v>
      </c>
      <c r="T13" s="265">
        <v>0.232798</v>
      </c>
      <c r="U13" s="265">
        <v>0</v>
      </c>
      <c r="V13" s="265">
        <v>0.42012899999999997</v>
      </c>
      <c r="W13" s="265">
        <v>0</v>
      </c>
      <c r="X13" s="265">
        <v>5.6661289999999996E-2</v>
      </c>
      <c r="Y13" s="265">
        <v>1.39071313</v>
      </c>
      <c r="Z13" s="253">
        <f t="shared" si="0"/>
        <v>1328.6112466284021</v>
      </c>
      <c r="AA13" s="134"/>
      <c r="AB13" s="27"/>
    </row>
    <row r="14" spans="2:28" s="31" customFormat="1" ht="16.5" customHeight="1">
      <c r="B14" s="102"/>
      <c r="C14" s="164" t="s">
        <v>52</v>
      </c>
      <c r="D14" s="265">
        <v>3.5119407655999996E-2</v>
      </c>
      <c r="E14" s="265">
        <v>0</v>
      </c>
      <c r="F14" s="265">
        <v>1.8612388399999999</v>
      </c>
      <c r="G14" s="265">
        <v>0.96375542749999998</v>
      </c>
      <c r="H14" s="265">
        <v>0</v>
      </c>
      <c r="I14" s="265">
        <v>93.195533329788631</v>
      </c>
      <c r="J14" s="265">
        <v>25.306981831605995</v>
      </c>
      <c r="K14" s="265">
        <v>0</v>
      </c>
      <c r="L14" s="265">
        <v>0</v>
      </c>
      <c r="M14" s="265">
        <v>0</v>
      </c>
      <c r="N14" s="265">
        <v>0</v>
      </c>
      <c r="O14" s="265">
        <v>0</v>
      </c>
      <c r="P14" s="265">
        <v>15.10774</v>
      </c>
      <c r="Q14" s="265">
        <v>0</v>
      </c>
      <c r="R14" s="269"/>
      <c r="S14" s="265">
        <v>9.4868122499999999E-2</v>
      </c>
      <c r="T14" s="265">
        <v>7.1778000000000008E-2</v>
      </c>
      <c r="U14" s="265">
        <v>0</v>
      </c>
      <c r="V14" s="265">
        <v>0.42012899999999997</v>
      </c>
      <c r="W14" s="265">
        <v>0</v>
      </c>
      <c r="X14" s="265">
        <v>0</v>
      </c>
      <c r="Y14" s="265">
        <v>0.39071313000000008</v>
      </c>
      <c r="Z14" s="253">
        <f t="shared" si="0"/>
        <v>137.44785708905061</v>
      </c>
      <c r="AA14" s="134"/>
      <c r="AB14" s="27"/>
    </row>
    <row r="15" spans="2:28" s="31" customFormat="1" ht="16.5" customHeight="1">
      <c r="B15" s="102"/>
      <c r="C15" s="164" t="s">
        <v>53</v>
      </c>
      <c r="D15" s="265">
        <v>0.89151800000000003</v>
      </c>
      <c r="E15" s="265">
        <v>0</v>
      </c>
      <c r="F15" s="265">
        <v>0.26140999999999998</v>
      </c>
      <c r="G15" s="265">
        <v>1.0293829999999999</v>
      </c>
      <c r="H15" s="265">
        <v>0.36655499999999996</v>
      </c>
      <c r="I15" s="265">
        <v>172.47399924935155</v>
      </c>
      <c r="J15" s="265">
        <v>1009.153645</v>
      </c>
      <c r="K15" s="265">
        <v>0</v>
      </c>
      <c r="L15" s="265">
        <v>0</v>
      </c>
      <c r="M15" s="265">
        <v>0</v>
      </c>
      <c r="N15" s="265">
        <v>0</v>
      </c>
      <c r="O15" s="265">
        <v>0</v>
      </c>
      <c r="P15" s="265">
        <v>0</v>
      </c>
      <c r="Q15" s="265">
        <v>0</v>
      </c>
      <c r="R15" s="269"/>
      <c r="S15" s="265">
        <v>5.7691980000000003</v>
      </c>
      <c r="T15" s="265">
        <v>0.16102</v>
      </c>
      <c r="U15" s="265">
        <v>0</v>
      </c>
      <c r="V15" s="265">
        <v>0</v>
      </c>
      <c r="W15" s="265">
        <v>0</v>
      </c>
      <c r="X15" s="265">
        <v>5.6661289999999996E-2</v>
      </c>
      <c r="Y15" s="265">
        <v>1</v>
      </c>
      <c r="Z15" s="253">
        <f t="shared" si="0"/>
        <v>1191.1633895393516</v>
      </c>
      <c r="AA15" s="134"/>
      <c r="AB15" s="27"/>
    </row>
    <row r="16" spans="2:28" s="28" customFormat="1" ht="16.5" customHeight="1">
      <c r="B16" s="111"/>
      <c r="C16" s="164" t="s">
        <v>55</v>
      </c>
      <c r="D16" s="265">
        <v>0.89151800000000003</v>
      </c>
      <c r="E16" s="265">
        <v>0</v>
      </c>
      <c r="F16" s="265">
        <v>0.26140999999999998</v>
      </c>
      <c r="G16" s="265">
        <v>1.0293829999999999</v>
      </c>
      <c r="H16" s="265">
        <v>0.36655499999999996</v>
      </c>
      <c r="I16" s="265">
        <v>164.45834650603388</v>
      </c>
      <c r="J16" s="265">
        <v>1020.9872224908307</v>
      </c>
      <c r="K16" s="265">
        <v>0</v>
      </c>
      <c r="L16" s="265">
        <v>0</v>
      </c>
      <c r="M16" s="265">
        <v>0</v>
      </c>
      <c r="N16" s="265">
        <v>0</v>
      </c>
      <c r="O16" s="265">
        <v>0</v>
      </c>
      <c r="P16" s="265">
        <v>0</v>
      </c>
      <c r="Q16" s="265">
        <v>0</v>
      </c>
      <c r="R16" s="269"/>
      <c r="S16" s="265">
        <v>5.7691980000000003</v>
      </c>
      <c r="T16" s="265">
        <v>0.16102</v>
      </c>
      <c r="U16" s="265">
        <v>0</v>
      </c>
      <c r="V16" s="265">
        <v>0</v>
      </c>
      <c r="W16" s="265">
        <v>0</v>
      </c>
      <c r="X16" s="265">
        <v>4.9521999999999997E-2</v>
      </c>
      <c r="Y16" s="265">
        <v>1</v>
      </c>
      <c r="Z16" s="253">
        <f t="shared" si="0"/>
        <v>1194.9741749968646</v>
      </c>
      <c r="AA16" s="134"/>
      <c r="AB16" s="49"/>
    </row>
    <row r="17" spans="2:28" s="31" customFormat="1" ht="16.5" customHeight="1">
      <c r="B17" s="104"/>
      <c r="C17" s="164" t="s">
        <v>56</v>
      </c>
      <c r="D17" s="265">
        <v>0</v>
      </c>
      <c r="E17" s="265">
        <v>0</v>
      </c>
      <c r="F17" s="265">
        <v>0</v>
      </c>
      <c r="G17" s="265">
        <v>0.25485801750000003</v>
      </c>
      <c r="H17" s="265">
        <v>0</v>
      </c>
      <c r="I17" s="265">
        <v>6.3923259565149042</v>
      </c>
      <c r="J17" s="265">
        <v>1.36654674E-3</v>
      </c>
      <c r="K17" s="265">
        <v>0</v>
      </c>
      <c r="L17" s="265">
        <v>0</v>
      </c>
      <c r="M17" s="265">
        <v>0</v>
      </c>
      <c r="N17" s="265">
        <v>0</v>
      </c>
      <c r="O17" s="265">
        <v>0</v>
      </c>
      <c r="P17" s="265">
        <v>0</v>
      </c>
      <c r="Q17" s="265">
        <v>0</v>
      </c>
      <c r="R17" s="269"/>
      <c r="S17" s="265">
        <v>9.4868122499999999E-2</v>
      </c>
      <c r="T17" s="265">
        <v>1.2E-2</v>
      </c>
      <c r="U17" s="265">
        <v>0</v>
      </c>
      <c r="V17" s="265">
        <v>0.42012899999999997</v>
      </c>
      <c r="W17" s="265">
        <v>0</v>
      </c>
      <c r="X17" s="265">
        <v>0</v>
      </c>
      <c r="Y17" s="265">
        <v>0.153722</v>
      </c>
      <c r="Z17" s="253">
        <f t="shared" si="0"/>
        <v>7.3292696432549045</v>
      </c>
      <c r="AA17" s="134"/>
      <c r="AB17" s="27"/>
    </row>
    <row r="18" spans="2:28" s="31" customFormat="1" ht="16.5" customHeight="1">
      <c r="B18" s="104"/>
      <c r="C18" s="164" t="s">
        <v>57</v>
      </c>
      <c r="D18" s="265">
        <v>0</v>
      </c>
      <c r="E18" s="265">
        <v>0</v>
      </c>
      <c r="F18" s="265">
        <v>0</v>
      </c>
      <c r="G18" s="265">
        <v>0</v>
      </c>
      <c r="H18" s="265">
        <v>0</v>
      </c>
      <c r="I18" s="265">
        <v>4.5431840000000001</v>
      </c>
      <c r="J18" s="265">
        <v>0.13583999999999999</v>
      </c>
      <c r="K18" s="265">
        <v>0</v>
      </c>
      <c r="L18" s="265">
        <v>0</v>
      </c>
      <c r="M18" s="265">
        <v>0</v>
      </c>
      <c r="N18" s="265">
        <v>0</v>
      </c>
      <c r="O18" s="265">
        <v>0</v>
      </c>
      <c r="P18" s="265">
        <v>0</v>
      </c>
      <c r="Q18" s="265">
        <v>0</v>
      </c>
      <c r="R18" s="269"/>
      <c r="S18" s="265">
        <v>0</v>
      </c>
      <c r="T18" s="265">
        <v>0</v>
      </c>
      <c r="U18" s="265">
        <v>0</v>
      </c>
      <c r="V18" s="265">
        <v>0</v>
      </c>
      <c r="W18" s="265">
        <v>0</v>
      </c>
      <c r="X18" s="265">
        <v>0</v>
      </c>
      <c r="Y18" s="265">
        <v>0</v>
      </c>
      <c r="Z18" s="253">
        <f t="shared" si="0"/>
        <v>4.6790240000000001</v>
      </c>
      <c r="AA18" s="134"/>
      <c r="AB18" s="27"/>
    </row>
    <row r="19" spans="2:28" s="31" customFormat="1" ht="16.5" customHeight="1">
      <c r="B19" s="104"/>
      <c r="C19" s="164" t="s">
        <v>58</v>
      </c>
      <c r="D19" s="265">
        <v>0</v>
      </c>
      <c r="E19" s="265">
        <v>0</v>
      </c>
      <c r="F19" s="265">
        <v>0</v>
      </c>
      <c r="G19" s="265">
        <v>0</v>
      </c>
      <c r="H19" s="265">
        <v>0</v>
      </c>
      <c r="I19" s="265">
        <v>33.752977252849711</v>
      </c>
      <c r="J19" s="265">
        <v>13.089607233386468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15</v>
      </c>
      <c r="Q19" s="265">
        <v>0</v>
      </c>
      <c r="R19" s="269"/>
      <c r="S19" s="265">
        <v>0</v>
      </c>
      <c r="T19" s="265">
        <v>0</v>
      </c>
      <c r="U19" s="265">
        <v>0</v>
      </c>
      <c r="V19" s="265">
        <v>0</v>
      </c>
      <c r="W19" s="265">
        <v>0</v>
      </c>
      <c r="X19" s="265">
        <v>0</v>
      </c>
      <c r="Y19" s="265">
        <v>0</v>
      </c>
      <c r="Z19" s="253">
        <f t="shared" si="0"/>
        <v>61.842584486236177</v>
      </c>
      <c r="AA19" s="134"/>
      <c r="AB19" s="27"/>
    </row>
    <row r="20" spans="2:28" s="31" customFormat="1" ht="16.5" customHeight="1">
      <c r="B20" s="104"/>
      <c r="C20" s="165" t="s">
        <v>59</v>
      </c>
      <c r="D20" s="265">
        <v>3.5119407655999996E-2</v>
      </c>
      <c r="E20" s="265">
        <v>0</v>
      </c>
      <c r="F20" s="265">
        <v>1.8612388399999999</v>
      </c>
      <c r="G20" s="265">
        <v>0.70889741000000006</v>
      </c>
      <c r="H20" s="265">
        <v>0</v>
      </c>
      <c r="I20" s="265">
        <v>56.522698863741695</v>
      </c>
      <c r="J20" s="265">
        <v>0.24659056064874998</v>
      </c>
      <c r="K20" s="265">
        <v>0</v>
      </c>
      <c r="L20" s="265">
        <v>0</v>
      </c>
      <c r="M20" s="265">
        <v>0</v>
      </c>
      <c r="N20" s="265">
        <v>0</v>
      </c>
      <c r="O20" s="265">
        <v>0</v>
      </c>
      <c r="P20" s="265">
        <v>0.10774</v>
      </c>
      <c r="Q20" s="265">
        <v>0</v>
      </c>
      <c r="R20" s="269"/>
      <c r="S20" s="265">
        <v>0</v>
      </c>
      <c r="T20" s="265">
        <v>5.9778000000000005E-2</v>
      </c>
      <c r="U20" s="265">
        <v>0</v>
      </c>
      <c r="V20" s="265">
        <v>0</v>
      </c>
      <c r="W20" s="265">
        <v>0</v>
      </c>
      <c r="X20" s="265">
        <v>7.1392900000000004E-3</v>
      </c>
      <c r="Y20" s="265">
        <v>0.23699112999999983</v>
      </c>
      <c r="Z20" s="253">
        <f t="shared" si="0"/>
        <v>59.786193502046444</v>
      </c>
      <c r="AA20" s="134"/>
      <c r="AB20" s="27"/>
    </row>
    <row r="21" spans="2:28" s="31" customFormat="1" ht="16.5" customHeight="1">
      <c r="B21" s="104"/>
      <c r="C21" s="165" t="s">
        <v>60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9"/>
      <c r="S21" s="265"/>
      <c r="T21" s="265"/>
      <c r="U21" s="265"/>
      <c r="V21" s="265"/>
      <c r="W21" s="265"/>
      <c r="X21" s="265"/>
      <c r="Y21" s="265"/>
      <c r="Z21" s="253">
        <f t="shared" si="0"/>
        <v>0</v>
      </c>
      <c r="AA21" s="134"/>
      <c r="AB21" s="27"/>
    </row>
    <row r="22" spans="2:28" s="28" customFormat="1" ht="16.5" customHeight="1">
      <c r="B22" s="111"/>
      <c r="C22" s="24" t="s">
        <v>61</v>
      </c>
      <c r="D22" s="265">
        <v>0.40353782876299993</v>
      </c>
      <c r="E22" s="265">
        <v>0</v>
      </c>
      <c r="F22" s="265">
        <v>6.3124008740000006</v>
      </c>
      <c r="G22" s="265">
        <v>4.0086266415504221</v>
      </c>
      <c r="H22" s="265">
        <v>3.280513</v>
      </c>
      <c r="I22" s="265">
        <v>720.03881798831708</v>
      </c>
      <c r="J22" s="265">
        <v>43.957844788565247</v>
      </c>
      <c r="K22" s="265">
        <v>1.3439999999999999E-3</v>
      </c>
      <c r="L22" s="265">
        <v>0</v>
      </c>
      <c r="M22" s="265">
        <v>9.7177738999999992</v>
      </c>
      <c r="N22" s="265">
        <v>0</v>
      </c>
      <c r="O22" s="265">
        <v>0</v>
      </c>
      <c r="P22" s="265">
        <v>0.17216018000000002</v>
      </c>
      <c r="Q22" s="265">
        <v>0</v>
      </c>
      <c r="R22" s="269"/>
      <c r="S22" s="265">
        <v>3.5382428199999998</v>
      </c>
      <c r="T22" s="265">
        <v>8.8800940300000004</v>
      </c>
      <c r="U22" s="265">
        <v>1.0054E-2</v>
      </c>
      <c r="V22" s="265">
        <v>1.8483171</v>
      </c>
      <c r="W22" s="265">
        <v>0</v>
      </c>
      <c r="X22" s="265">
        <v>0</v>
      </c>
      <c r="Y22" s="265">
        <v>23.778950630000065</v>
      </c>
      <c r="Z22" s="253">
        <f t="shared" si="0"/>
        <v>825.9486777811959</v>
      </c>
      <c r="AA22" s="134"/>
      <c r="AB22" s="49"/>
    </row>
    <row r="23" spans="2:28" s="44" customFormat="1" ht="16.5" customHeight="1">
      <c r="B23" s="112"/>
      <c r="C23" s="164" t="s">
        <v>52</v>
      </c>
      <c r="D23" s="266">
        <v>0.22001882876299997</v>
      </c>
      <c r="E23" s="266">
        <v>0</v>
      </c>
      <c r="F23" s="266">
        <v>6.2972764840000002</v>
      </c>
      <c r="G23" s="266">
        <v>3.8701612415504223</v>
      </c>
      <c r="H23" s="266">
        <v>3.280513</v>
      </c>
      <c r="I23" s="266">
        <v>667.57386026197184</v>
      </c>
      <c r="J23" s="266">
        <v>37.366850584816198</v>
      </c>
      <c r="K23" s="266">
        <v>0</v>
      </c>
      <c r="L23" s="266">
        <v>0</v>
      </c>
      <c r="M23" s="266">
        <v>9.7177738999999992</v>
      </c>
      <c r="N23" s="266">
        <v>0</v>
      </c>
      <c r="O23" s="266">
        <v>0</v>
      </c>
      <c r="P23" s="266">
        <v>0.17215338000000002</v>
      </c>
      <c r="Q23" s="266">
        <v>0</v>
      </c>
      <c r="R23" s="270"/>
      <c r="S23" s="266">
        <v>1.7739587500000003</v>
      </c>
      <c r="T23" s="266">
        <v>7.94672512</v>
      </c>
      <c r="U23" s="266">
        <v>1.0054E-2</v>
      </c>
      <c r="V23" s="266">
        <v>1.8483171</v>
      </c>
      <c r="W23" s="266">
        <v>0</v>
      </c>
      <c r="X23" s="266">
        <v>0</v>
      </c>
      <c r="Y23" s="266">
        <v>22.478919630000064</v>
      </c>
      <c r="Z23" s="253">
        <f t="shared" si="0"/>
        <v>762.55658228110167</v>
      </c>
      <c r="AA23" s="134"/>
      <c r="AB23" s="50"/>
    </row>
    <row r="24" spans="2:28" s="31" customFormat="1" ht="16.5" customHeight="1">
      <c r="B24" s="104"/>
      <c r="C24" s="164" t="s">
        <v>53</v>
      </c>
      <c r="D24" s="265">
        <v>0.18351899999999999</v>
      </c>
      <c r="E24" s="265">
        <v>0</v>
      </c>
      <c r="F24" s="265">
        <v>1.512439E-2</v>
      </c>
      <c r="G24" s="265">
        <v>0.13846539999999999</v>
      </c>
      <c r="H24" s="265">
        <v>0</v>
      </c>
      <c r="I24" s="265">
        <v>52.464957726345197</v>
      </c>
      <c r="J24" s="265">
        <v>6.5909942037490499</v>
      </c>
      <c r="K24" s="265">
        <v>1.3439999999999999E-3</v>
      </c>
      <c r="L24" s="265">
        <v>0</v>
      </c>
      <c r="M24" s="265">
        <v>0</v>
      </c>
      <c r="N24" s="265">
        <v>0</v>
      </c>
      <c r="O24" s="265">
        <v>0</v>
      </c>
      <c r="P24" s="265">
        <v>6.8000000000000001E-6</v>
      </c>
      <c r="Q24" s="265">
        <v>0</v>
      </c>
      <c r="R24" s="269"/>
      <c r="S24" s="265">
        <v>1.7642840699999998</v>
      </c>
      <c r="T24" s="265">
        <v>0.93336891</v>
      </c>
      <c r="U24" s="265">
        <v>0</v>
      </c>
      <c r="V24" s="265">
        <v>0</v>
      </c>
      <c r="W24" s="265">
        <v>0</v>
      </c>
      <c r="X24" s="265">
        <v>0</v>
      </c>
      <c r="Y24" s="265">
        <v>1.3000309999999999</v>
      </c>
      <c r="Z24" s="253">
        <f t="shared" si="0"/>
        <v>63.39209550009425</v>
      </c>
      <c r="AA24" s="134"/>
      <c r="AB24" s="27"/>
    </row>
    <row r="25" spans="2:28" s="28" customFormat="1" ht="24.95" customHeight="1">
      <c r="B25" s="114"/>
      <c r="C25" s="24" t="s">
        <v>62</v>
      </c>
      <c r="D25" s="252">
        <v>4.0126972364190001</v>
      </c>
      <c r="E25" s="252">
        <v>0</v>
      </c>
      <c r="F25" s="252">
        <v>16.953404322800001</v>
      </c>
      <c r="G25" s="252">
        <v>28.582403069050422</v>
      </c>
      <c r="H25" s="252">
        <v>49.014480532400015</v>
      </c>
      <c r="I25" s="252">
        <v>8123.2198435936461</v>
      </c>
      <c r="J25" s="252">
        <v>4960.694468941324</v>
      </c>
      <c r="K25" s="252">
        <v>1.3439999999999999E-3</v>
      </c>
      <c r="L25" s="252">
        <v>7.6451999999999992E-2</v>
      </c>
      <c r="M25" s="252">
        <v>32.745903310000003</v>
      </c>
      <c r="N25" s="252">
        <v>0</v>
      </c>
      <c r="O25" s="252">
        <v>0</v>
      </c>
      <c r="P25" s="252">
        <v>22.769808179999998</v>
      </c>
      <c r="Q25" s="252">
        <v>1.3334E-2</v>
      </c>
      <c r="R25" s="271"/>
      <c r="S25" s="252">
        <v>44.273497889881007</v>
      </c>
      <c r="T25" s="252">
        <v>16.046349030000002</v>
      </c>
      <c r="U25" s="252">
        <v>1.0054E-2</v>
      </c>
      <c r="V25" s="252">
        <v>20.910209099999996</v>
      </c>
      <c r="W25" s="252">
        <v>0</v>
      </c>
      <c r="X25" s="252">
        <v>4.6835974569999994</v>
      </c>
      <c r="Y25" s="252">
        <v>186.12232576000144</v>
      </c>
      <c r="Z25" s="216">
        <f t="shared" si="0"/>
        <v>13510.130172422525</v>
      </c>
      <c r="AA25" s="211"/>
      <c r="AB25" s="49"/>
    </row>
    <row r="26" spans="2:28" s="173" customFormat="1" ht="16.5" customHeight="1">
      <c r="B26" s="174"/>
      <c r="C26" s="223" t="s">
        <v>94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6"/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7">
        <f t="shared" si="0"/>
        <v>0</v>
      </c>
      <c r="AA26" s="210"/>
      <c r="AB26" s="176"/>
    </row>
    <row r="27" spans="2:28" s="173" customFormat="1" ht="16.5" customHeight="1">
      <c r="B27" s="174"/>
      <c r="C27" s="223" t="s">
        <v>95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6"/>
      <c r="S27" s="235">
        <v>0</v>
      </c>
      <c r="T27" s="235">
        <v>0</v>
      </c>
      <c r="U27" s="235">
        <v>0</v>
      </c>
      <c r="V27" s="235">
        <v>0</v>
      </c>
      <c r="W27" s="235">
        <v>0</v>
      </c>
      <c r="X27" s="235">
        <v>0</v>
      </c>
      <c r="Y27" s="235">
        <v>0</v>
      </c>
      <c r="Z27" s="237">
        <f t="shared" si="0"/>
        <v>0</v>
      </c>
      <c r="AA27" s="210"/>
      <c r="AB27" s="176"/>
    </row>
    <row r="28" spans="2:28" s="173" customFormat="1" ht="16.5" customHeight="1">
      <c r="B28" s="207"/>
      <c r="C28" s="250" t="s">
        <v>83</v>
      </c>
      <c r="D28" s="256">
        <v>0</v>
      </c>
      <c r="E28" s="256">
        <v>0</v>
      </c>
      <c r="F28" s="256">
        <v>3.0466609999999998E-2</v>
      </c>
      <c r="G28" s="256">
        <v>2.1229458915504225</v>
      </c>
      <c r="H28" s="256">
        <v>0</v>
      </c>
      <c r="I28" s="256">
        <v>30.623701618898199</v>
      </c>
      <c r="J28" s="256">
        <v>2.2303603815405002</v>
      </c>
      <c r="K28" s="256">
        <v>0</v>
      </c>
      <c r="L28" s="256">
        <v>0</v>
      </c>
      <c r="M28" s="256">
        <v>4.0000000000000002E-4</v>
      </c>
      <c r="N28" s="256">
        <v>0</v>
      </c>
      <c r="O28" s="256">
        <v>0</v>
      </c>
      <c r="P28" s="256">
        <v>3.3667000000000002E-2</v>
      </c>
      <c r="Q28" s="256">
        <v>0</v>
      </c>
      <c r="R28" s="257"/>
      <c r="S28" s="256">
        <v>0</v>
      </c>
      <c r="T28" s="256">
        <v>0.20496999999999999</v>
      </c>
      <c r="U28" s="256">
        <v>0</v>
      </c>
      <c r="V28" s="256">
        <v>0</v>
      </c>
      <c r="W28" s="256">
        <v>0</v>
      </c>
      <c r="X28" s="256">
        <v>0</v>
      </c>
      <c r="Y28" s="256">
        <v>2.1270999999999998E-2</v>
      </c>
      <c r="Z28" s="237">
        <f t="shared" si="0"/>
        <v>35.267782501989124</v>
      </c>
      <c r="AA28" s="209"/>
      <c r="AB28" s="176"/>
    </row>
    <row r="29" spans="2:28" s="28" customFormat="1" ht="36.950000000000003" customHeight="1">
      <c r="B29" s="107"/>
      <c r="C29" s="166" t="s">
        <v>63</v>
      </c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44"/>
      <c r="S29" s="218"/>
      <c r="T29" s="218"/>
      <c r="U29" s="218"/>
      <c r="V29" s="218"/>
      <c r="W29" s="218"/>
      <c r="X29" s="218"/>
      <c r="Y29" s="218"/>
      <c r="Z29" s="263"/>
      <c r="AA29" s="211"/>
      <c r="AB29" s="49"/>
    </row>
    <row r="30" spans="2:28" s="31" customFormat="1" ht="16.5" customHeight="1">
      <c r="B30" s="102"/>
      <c r="C30" s="24" t="s">
        <v>51</v>
      </c>
      <c r="D30" s="272">
        <v>17.994045982435569</v>
      </c>
      <c r="E30" s="272">
        <v>0</v>
      </c>
      <c r="F30" s="272">
        <v>15.083</v>
      </c>
      <c r="G30" s="272">
        <v>12.237651</v>
      </c>
      <c r="H30" s="272">
        <v>0</v>
      </c>
      <c r="I30" s="272">
        <v>4147.7243959655425</v>
      </c>
      <c r="J30" s="272">
        <v>139.5079828548987</v>
      </c>
      <c r="K30" s="272">
        <v>0</v>
      </c>
      <c r="L30" s="272">
        <v>0</v>
      </c>
      <c r="M30" s="272">
        <v>41.216072154008302</v>
      </c>
      <c r="N30" s="272">
        <v>0</v>
      </c>
      <c r="O30" s="272">
        <v>1.893</v>
      </c>
      <c r="P30" s="272">
        <v>0.89600000000000002</v>
      </c>
      <c r="Q30" s="272">
        <v>9.8523069864988013</v>
      </c>
      <c r="R30" s="273"/>
      <c r="S30" s="272">
        <v>0</v>
      </c>
      <c r="T30" s="272">
        <v>0.33508700000000002</v>
      </c>
      <c r="U30" s="272">
        <v>0</v>
      </c>
      <c r="V30" s="272">
        <v>15.664999999999999</v>
      </c>
      <c r="W30" s="272">
        <v>0</v>
      </c>
      <c r="X30" s="272">
        <v>8.8070000000000004</v>
      </c>
      <c r="Y30" s="272">
        <v>1.1047049999999996</v>
      </c>
      <c r="Z30" s="253">
        <f>SUM(D30:Y30)</f>
        <v>4412.3162469433837</v>
      </c>
      <c r="AA30" s="134"/>
      <c r="AB30" s="27"/>
    </row>
    <row r="31" spans="2:28" s="31" customFormat="1" ht="16.5" customHeight="1">
      <c r="B31" s="104"/>
      <c r="C31" s="164" t="s">
        <v>52</v>
      </c>
      <c r="D31" s="272">
        <v>0</v>
      </c>
      <c r="E31" s="272">
        <v>0</v>
      </c>
      <c r="F31" s="272">
        <v>0</v>
      </c>
      <c r="G31" s="272">
        <v>0</v>
      </c>
      <c r="H31" s="272">
        <v>0</v>
      </c>
      <c r="I31" s="272">
        <v>2.3763830000000001</v>
      </c>
      <c r="J31" s="272">
        <v>0</v>
      </c>
      <c r="K31" s="272">
        <v>0</v>
      </c>
      <c r="L31" s="272">
        <v>0</v>
      </c>
      <c r="M31" s="272">
        <v>0</v>
      </c>
      <c r="N31" s="272">
        <v>0</v>
      </c>
      <c r="O31" s="272">
        <v>0</v>
      </c>
      <c r="P31" s="272">
        <v>0</v>
      </c>
      <c r="Q31" s="272">
        <v>0</v>
      </c>
      <c r="R31" s="273"/>
      <c r="S31" s="272">
        <v>0</v>
      </c>
      <c r="T31" s="272">
        <v>0</v>
      </c>
      <c r="U31" s="272">
        <v>0</v>
      </c>
      <c r="V31" s="272">
        <v>0</v>
      </c>
      <c r="W31" s="272">
        <v>0</v>
      </c>
      <c r="X31" s="272">
        <v>0</v>
      </c>
      <c r="Y31" s="272">
        <v>0</v>
      </c>
      <c r="Z31" s="253">
        <f t="shared" ref="Z31:Z49" si="1">SUM(D31:Y31)</f>
        <v>2.3763830000000001</v>
      </c>
      <c r="AA31" s="134"/>
      <c r="AB31" s="27"/>
    </row>
    <row r="32" spans="2:28" s="31" customFormat="1" ht="16.5" customHeight="1">
      <c r="B32" s="104"/>
      <c r="C32" s="164" t="s">
        <v>53</v>
      </c>
      <c r="D32" s="272">
        <v>17.994045982435569</v>
      </c>
      <c r="E32" s="272">
        <v>0</v>
      </c>
      <c r="F32" s="272">
        <v>15.083</v>
      </c>
      <c r="G32" s="272">
        <v>12.237651</v>
      </c>
      <c r="H32" s="272">
        <v>0</v>
      </c>
      <c r="I32" s="272">
        <v>4145.3480129655427</v>
      </c>
      <c r="J32" s="272">
        <v>139.5079828548987</v>
      </c>
      <c r="K32" s="272">
        <v>0</v>
      </c>
      <c r="L32" s="272">
        <v>0</v>
      </c>
      <c r="M32" s="272">
        <v>41.216072154008302</v>
      </c>
      <c r="N32" s="272">
        <v>0</v>
      </c>
      <c r="O32" s="272">
        <v>1.893</v>
      </c>
      <c r="P32" s="272">
        <v>0.89600000000000002</v>
      </c>
      <c r="Q32" s="272">
        <v>9.8523069864988013</v>
      </c>
      <c r="R32" s="273"/>
      <c r="S32" s="272">
        <v>0</v>
      </c>
      <c r="T32" s="272">
        <v>0.33508700000000002</v>
      </c>
      <c r="U32" s="272">
        <v>0</v>
      </c>
      <c r="V32" s="272">
        <v>15.664999999999999</v>
      </c>
      <c r="W32" s="272">
        <v>0</v>
      </c>
      <c r="X32" s="272">
        <v>8.8070000000000004</v>
      </c>
      <c r="Y32" s="272">
        <v>1.1047049999999996</v>
      </c>
      <c r="Z32" s="253">
        <f t="shared" si="1"/>
        <v>4409.9398639433839</v>
      </c>
      <c r="AA32" s="134"/>
      <c r="AB32" s="27"/>
    </row>
    <row r="33" spans="2:28" s="31" customFormat="1" ht="16.5" customHeight="1">
      <c r="B33" s="102"/>
      <c r="C33" s="24" t="s">
        <v>54</v>
      </c>
      <c r="D33" s="272">
        <v>0</v>
      </c>
      <c r="E33" s="272">
        <v>0</v>
      </c>
      <c r="F33" s="272">
        <v>0</v>
      </c>
      <c r="G33" s="272">
        <v>0</v>
      </c>
      <c r="H33" s="272">
        <v>0</v>
      </c>
      <c r="I33" s="272">
        <v>37.65505005</v>
      </c>
      <c r="J33" s="272">
        <v>0.53808100000000003</v>
      </c>
      <c r="K33" s="272">
        <v>0</v>
      </c>
      <c r="L33" s="272">
        <v>0</v>
      </c>
      <c r="M33" s="272">
        <v>0</v>
      </c>
      <c r="N33" s="272">
        <v>0</v>
      </c>
      <c r="O33" s="272">
        <v>0</v>
      </c>
      <c r="P33" s="272">
        <v>0</v>
      </c>
      <c r="Q33" s="272">
        <v>0</v>
      </c>
      <c r="R33" s="273"/>
      <c r="S33" s="272">
        <v>0</v>
      </c>
      <c r="T33" s="272">
        <v>0</v>
      </c>
      <c r="U33" s="272">
        <v>0</v>
      </c>
      <c r="V33" s="272">
        <v>0</v>
      </c>
      <c r="W33" s="272">
        <v>0</v>
      </c>
      <c r="X33" s="272">
        <v>0</v>
      </c>
      <c r="Y33" s="272">
        <v>0</v>
      </c>
      <c r="Z33" s="253">
        <f t="shared" si="1"/>
        <v>38.193131049999998</v>
      </c>
      <c r="AA33" s="134"/>
      <c r="AB33" s="27"/>
    </row>
    <row r="34" spans="2:28" s="31" customFormat="1" ht="16.5" customHeight="1">
      <c r="B34" s="102"/>
      <c r="C34" s="164" t="s">
        <v>52</v>
      </c>
      <c r="D34" s="272">
        <v>0</v>
      </c>
      <c r="E34" s="272">
        <v>0</v>
      </c>
      <c r="F34" s="272">
        <v>0</v>
      </c>
      <c r="G34" s="272">
        <v>0</v>
      </c>
      <c r="H34" s="272">
        <v>0</v>
      </c>
      <c r="I34" s="272">
        <v>2.4772220500000004</v>
      </c>
      <c r="J34" s="272">
        <v>7.2192999999999993E-2</v>
      </c>
      <c r="K34" s="272">
        <v>0</v>
      </c>
      <c r="L34" s="272">
        <v>0</v>
      </c>
      <c r="M34" s="272">
        <v>0</v>
      </c>
      <c r="N34" s="272">
        <v>0</v>
      </c>
      <c r="O34" s="272">
        <v>0</v>
      </c>
      <c r="P34" s="272">
        <v>0</v>
      </c>
      <c r="Q34" s="272">
        <v>0</v>
      </c>
      <c r="R34" s="273"/>
      <c r="S34" s="272">
        <v>0</v>
      </c>
      <c r="T34" s="272">
        <v>0</v>
      </c>
      <c r="U34" s="272">
        <v>0</v>
      </c>
      <c r="V34" s="272">
        <v>0</v>
      </c>
      <c r="W34" s="272">
        <v>0</v>
      </c>
      <c r="X34" s="272">
        <v>0</v>
      </c>
      <c r="Y34" s="272">
        <v>0</v>
      </c>
      <c r="Z34" s="253">
        <f t="shared" si="1"/>
        <v>2.5494150500000003</v>
      </c>
      <c r="AA34" s="134"/>
      <c r="AB34" s="27"/>
    </row>
    <row r="35" spans="2:28" s="31" customFormat="1" ht="16.5" customHeight="1">
      <c r="B35" s="102"/>
      <c r="C35" s="164" t="s">
        <v>53</v>
      </c>
      <c r="D35" s="272">
        <v>0</v>
      </c>
      <c r="E35" s="272">
        <v>0</v>
      </c>
      <c r="F35" s="272">
        <v>0</v>
      </c>
      <c r="G35" s="272">
        <v>0</v>
      </c>
      <c r="H35" s="272">
        <v>0</v>
      </c>
      <c r="I35" s="272">
        <v>35.177827999999998</v>
      </c>
      <c r="J35" s="272">
        <v>0.46588800000000002</v>
      </c>
      <c r="K35" s="272">
        <v>0</v>
      </c>
      <c r="L35" s="272">
        <v>0</v>
      </c>
      <c r="M35" s="272">
        <v>0</v>
      </c>
      <c r="N35" s="272">
        <v>0</v>
      </c>
      <c r="O35" s="272">
        <v>0</v>
      </c>
      <c r="P35" s="272">
        <v>0</v>
      </c>
      <c r="Q35" s="272">
        <v>0</v>
      </c>
      <c r="R35" s="273"/>
      <c r="S35" s="272">
        <v>0</v>
      </c>
      <c r="T35" s="272">
        <v>0</v>
      </c>
      <c r="U35" s="272">
        <v>0</v>
      </c>
      <c r="V35" s="272">
        <v>0</v>
      </c>
      <c r="W35" s="272">
        <v>0</v>
      </c>
      <c r="X35" s="272">
        <v>0</v>
      </c>
      <c r="Y35" s="272">
        <v>0</v>
      </c>
      <c r="Z35" s="253">
        <f t="shared" si="1"/>
        <v>35.643715999999998</v>
      </c>
      <c r="AA35" s="134"/>
      <c r="AB35" s="27"/>
    </row>
    <row r="36" spans="2:28" s="28" customFormat="1" ht="16.5" customHeight="1">
      <c r="B36" s="111"/>
      <c r="C36" s="164" t="s">
        <v>55</v>
      </c>
      <c r="D36" s="272">
        <v>0</v>
      </c>
      <c r="E36" s="272">
        <v>0</v>
      </c>
      <c r="F36" s="272">
        <v>0</v>
      </c>
      <c r="G36" s="272">
        <v>0</v>
      </c>
      <c r="H36" s="272">
        <v>0</v>
      </c>
      <c r="I36" s="272">
        <v>37.554020999999999</v>
      </c>
      <c r="J36" s="272">
        <v>0.46588800000000002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3"/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53">
        <f t="shared" si="1"/>
        <v>38.019908999999998</v>
      </c>
      <c r="AA36" s="134"/>
      <c r="AB36" s="49"/>
    </row>
    <row r="37" spans="2:28" s="31" customFormat="1" ht="16.5" customHeight="1">
      <c r="B37" s="104"/>
      <c r="C37" s="164" t="s">
        <v>56</v>
      </c>
      <c r="D37" s="272">
        <v>0</v>
      </c>
      <c r="E37" s="272">
        <v>0</v>
      </c>
      <c r="F37" s="272">
        <v>0</v>
      </c>
      <c r="G37" s="272">
        <v>0</v>
      </c>
      <c r="H37" s="272">
        <v>0</v>
      </c>
      <c r="I37" s="272">
        <v>0.10102905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>
        <v>0</v>
      </c>
      <c r="P37" s="272">
        <v>0</v>
      </c>
      <c r="Q37" s="272">
        <v>0</v>
      </c>
      <c r="R37" s="273"/>
      <c r="S37" s="272">
        <v>0</v>
      </c>
      <c r="T37" s="272">
        <v>0</v>
      </c>
      <c r="U37" s="272">
        <v>0</v>
      </c>
      <c r="V37" s="272">
        <v>0</v>
      </c>
      <c r="W37" s="272">
        <v>0</v>
      </c>
      <c r="X37" s="272">
        <v>0</v>
      </c>
      <c r="Y37" s="272">
        <v>0</v>
      </c>
      <c r="Z37" s="253">
        <f t="shared" si="1"/>
        <v>0.10102905</v>
      </c>
      <c r="AA37" s="134"/>
      <c r="AB37" s="27"/>
    </row>
    <row r="38" spans="2:28" s="31" customFormat="1" ht="16.5" customHeight="1">
      <c r="B38" s="104"/>
      <c r="C38" s="164" t="s">
        <v>57</v>
      </c>
      <c r="D38" s="272">
        <v>0</v>
      </c>
      <c r="E38" s="272">
        <v>0</v>
      </c>
      <c r="F38" s="272">
        <v>0</v>
      </c>
      <c r="G38" s="272">
        <v>0</v>
      </c>
      <c r="H38" s="272">
        <v>0</v>
      </c>
      <c r="I38" s="272">
        <v>0</v>
      </c>
      <c r="J38" s="272">
        <v>7.2192999999999993E-2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3"/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53">
        <f t="shared" si="1"/>
        <v>7.2192999999999993E-2</v>
      </c>
      <c r="AA38" s="134"/>
      <c r="AB38" s="27"/>
    </row>
    <row r="39" spans="2:28" s="31" customFormat="1" ht="16.5" customHeight="1">
      <c r="B39" s="104"/>
      <c r="C39" s="164" t="s">
        <v>58</v>
      </c>
      <c r="D39" s="272">
        <v>0</v>
      </c>
      <c r="E39" s="272">
        <v>0</v>
      </c>
      <c r="F39" s="272">
        <v>0</v>
      </c>
      <c r="G39" s="272">
        <v>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3"/>
      <c r="S39" s="272">
        <v>0</v>
      </c>
      <c r="T39" s="272">
        <v>0</v>
      </c>
      <c r="U39" s="272">
        <v>0</v>
      </c>
      <c r="V39" s="272">
        <v>0</v>
      </c>
      <c r="W39" s="272">
        <v>0</v>
      </c>
      <c r="X39" s="272">
        <v>0</v>
      </c>
      <c r="Y39" s="272">
        <v>0</v>
      </c>
      <c r="Z39" s="253">
        <f t="shared" si="1"/>
        <v>0</v>
      </c>
      <c r="AA39" s="134"/>
      <c r="AB39" s="27"/>
    </row>
    <row r="40" spans="2:28" s="31" customFormat="1" ht="16.5" customHeight="1">
      <c r="B40" s="104"/>
      <c r="C40" s="165" t="s">
        <v>59</v>
      </c>
      <c r="D40" s="272">
        <v>0</v>
      </c>
      <c r="E40" s="272">
        <v>0</v>
      </c>
      <c r="F40" s="272">
        <v>0</v>
      </c>
      <c r="G40" s="272">
        <v>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3"/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53">
        <f t="shared" si="1"/>
        <v>0</v>
      </c>
      <c r="AA40" s="134"/>
      <c r="AB40" s="27"/>
    </row>
    <row r="41" spans="2:28" s="31" customFormat="1" ht="16.5" customHeight="1">
      <c r="B41" s="104"/>
      <c r="C41" s="165" t="s">
        <v>60</v>
      </c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3"/>
      <c r="S41" s="272"/>
      <c r="T41" s="272"/>
      <c r="U41" s="272"/>
      <c r="V41" s="272"/>
      <c r="W41" s="272"/>
      <c r="X41" s="272"/>
      <c r="Y41" s="272"/>
      <c r="Z41" s="253">
        <f t="shared" si="1"/>
        <v>0</v>
      </c>
      <c r="AA41" s="134"/>
      <c r="AB41" s="27"/>
    </row>
    <row r="42" spans="2:28" s="28" customFormat="1" ht="16.5" customHeight="1">
      <c r="B42" s="111"/>
      <c r="C42" s="24" t="s">
        <v>61</v>
      </c>
      <c r="D42" s="272">
        <v>17.994045982435569</v>
      </c>
      <c r="E42" s="272">
        <v>0</v>
      </c>
      <c r="F42" s="272">
        <v>15.197502999999999</v>
      </c>
      <c r="G42" s="272">
        <v>11.821999999999999</v>
      </c>
      <c r="H42" s="272">
        <v>0</v>
      </c>
      <c r="I42" s="272">
        <v>4771.1931433925793</v>
      </c>
      <c r="J42" s="272">
        <v>160.53577285489871</v>
      </c>
      <c r="K42" s="272">
        <v>0</v>
      </c>
      <c r="L42" s="272">
        <v>0</v>
      </c>
      <c r="M42" s="272">
        <v>40.866999999999997</v>
      </c>
      <c r="N42" s="272">
        <v>0</v>
      </c>
      <c r="O42" s="272">
        <v>1.893</v>
      </c>
      <c r="P42" s="272">
        <v>0.89600000000000002</v>
      </c>
      <c r="Q42" s="272">
        <v>9.8523069864988013</v>
      </c>
      <c r="R42" s="273"/>
      <c r="S42" s="272">
        <v>0.60935000000000006</v>
      </c>
      <c r="T42" s="272">
        <v>9.6000000000000002E-2</v>
      </c>
      <c r="U42" s="272">
        <v>0</v>
      </c>
      <c r="V42" s="272">
        <v>15.664999999999999</v>
      </c>
      <c r="W42" s="272">
        <v>0</v>
      </c>
      <c r="X42" s="272">
        <v>8.8070000000000004</v>
      </c>
      <c r="Y42" s="272">
        <v>123.84010999999995</v>
      </c>
      <c r="Z42" s="253">
        <f t="shared" si="1"/>
        <v>5179.268232216411</v>
      </c>
      <c r="AA42" s="134"/>
      <c r="AB42" s="49"/>
    </row>
    <row r="43" spans="2:28" s="44" customFormat="1" ht="16.5" customHeight="1">
      <c r="B43" s="112"/>
      <c r="C43" s="164" t="s">
        <v>52</v>
      </c>
      <c r="D43" s="252">
        <v>17.994045982435569</v>
      </c>
      <c r="E43" s="252">
        <v>0</v>
      </c>
      <c r="F43" s="252">
        <v>15.197502999999999</v>
      </c>
      <c r="G43" s="252">
        <v>11.821999999999999</v>
      </c>
      <c r="H43" s="252">
        <v>0</v>
      </c>
      <c r="I43" s="252">
        <v>4738.2889233925789</v>
      </c>
      <c r="J43" s="252">
        <v>146.16577285489871</v>
      </c>
      <c r="K43" s="252">
        <v>0</v>
      </c>
      <c r="L43" s="252">
        <v>0</v>
      </c>
      <c r="M43" s="252">
        <v>40.866999999999997</v>
      </c>
      <c r="N43" s="252">
        <v>0</v>
      </c>
      <c r="O43" s="252">
        <v>1.893</v>
      </c>
      <c r="P43" s="252">
        <v>0.89600000000000002</v>
      </c>
      <c r="Q43" s="252">
        <v>9.8523069864988013</v>
      </c>
      <c r="R43" s="271"/>
      <c r="S43" s="252">
        <v>0.60935000000000006</v>
      </c>
      <c r="T43" s="252">
        <v>9.6000000000000002E-2</v>
      </c>
      <c r="U43" s="252">
        <v>0</v>
      </c>
      <c r="V43" s="252">
        <v>15.664999999999999</v>
      </c>
      <c r="W43" s="252">
        <v>0</v>
      </c>
      <c r="X43" s="252">
        <v>8.8070000000000004</v>
      </c>
      <c r="Y43" s="252">
        <v>123.84010999999995</v>
      </c>
      <c r="Z43" s="253">
        <f t="shared" si="1"/>
        <v>5131.9940122164107</v>
      </c>
      <c r="AA43" s="136"/>
      <c r="AB43" s="50"/>
    </row>
    <row r="44" spans="2:28" s="31" customFormat="1" ht="16.5" customHeight="1">
      <c r="B44" s="104"/>
      <c r="C44" s="164" t="s">
        <v>53</v>
      </c>
      <c r="D44" s="272">
        <v>0</v>
      </c>
      <c r="E44" s="272">
        <v>0</v>
      </c>
      <c r="F44" s="272">
        <v>0</v>
      </c>
      <c r="G44" s="272">
        <v>0</v>
      </c>
      <c r="H44" s="272">
        <v>0</v>
      </c>
      <c r="I44" s="272">
        <v>32.904220000000002</v>
      </c>
      <c r="J44" s="272">
        <v>14.37</v>
      </c>
      <c r="K44" s="272">
        <v>0</v>
      </c>
      <c r="L44" s="272">
        <v>0</v>
      </c>
      <c r="M44" s="272">
        <v>0</v>
      </c>
      <c r="N44" s="272">
        <v>0</v>
      </c>
      <c r="O44" s="272">
        <v>0</v>
      </c>
      <c r="P44" s="272">
        <v>0</v>
      </c>
      <c r="Q44" s="272">
        <v>0</v>
      </c>
      <c r="R44" s="273"/>
      <c r="S44" s="272">
        <v>0</v>
      </c>
      <c r="T44" s="272">
        <v>0</v>
      </c>
      <c r="U44" s="272">
        <v>0</v>
      </c>
      <c r="V44" s="272">
        <v>0</v>
      </c>
      <c r="W44" s="272">
        <v>0</v>
      </c>
      <c r="X44" s="272">
        <v>0</v>
      </c>
      <c r="Y44" s="272">
        <v>0</v>
      </c>
      <c r="Z44" s="253">
        <f t="shared" si="1"/>
        <v>47.27422</v>
      </c>
      <c r="AA44" s="134"/>
      <c r="AB44" s="27"/>
    </row>
    <row r="45" spans="2:28" s="28" customFormat="1" ht="24.95" customHeight="1">
      <c r="B45" s="114"/>
      <c r="C45" s="24" t="s">
        <v>62</v>
      </c>
      <c r="D45" s="252">
        <v>35.988091964871138</v>
      </c>
      <c r="E45" s="252">
        <v>0</v>
      </c>
      <c r="F45" s="252">
        <v>30.280503</v>
      </c>
      <c r="G45" s="252">
        <v>24.059650999999999</v>
      </c>
      <c r="H45" s="252">
        <v>0</v>
      </c>
      <c r="I45" s="252">
        <v>8956.5725894081224</v>
      </c>
      <c r="J45" s="252">
        <v>300.58183670979741</v>
      </c>
      <c r="K45" s="252">
        <v>0</v>
      </c>
      <c r="L45" s="252">
        <v>0</v>
      </c>
      <c r="M45" s="252">
        <v>82.083072154008306</v>
      </c>
      <c r="N45" s="252">
        <v>0</v>
      </c>
      <c r="O45" s="252">
        <v>3.786</v>
      </c>
      <c r="P45" s="252">
        <v>1.792</v>
      </c>
      <c r="Q45" s="252">
        <v>19.704613972997603</v>
      </c>
      <c r="R45" s="271"/>
      <c r="S45" s="252">
        <v>0.60935000000000006</v>
      </c>
      <c r="T45" s="252">
        <v>0.431087</v>
      </c>
      <c r="U45" s="252">
        <v>0</v>
      </c>
      <c r="V45" s="252">
        <v>31.33</v>
      </c>
      <c r="W45" s="252">
        <v>0</v>
      </c>
      <c r="X45" s="252">
        <v>17.614000000000001</v>
      </c>
      <c r="Y45" s="252">
        <v>124.94481499999995</v>
      </c>
      <c r="Z45" s="216">
        <f t="shared" si="1"/>
        <v>9629.7776102097978</v>
      </c>
      <c r="AA45" s="211"/>
      <c r="AB45" s="49"/>
    </row>
    <row r="46" spans="2:28" s="173" customFormat="1" ht="16.5" customHeight="1">
      <c r="B46" s="174"/>
      <c r="C46" s="223" t="s">
        <v>94</v>
      </c>
      <c r="D46" s="235">
        <v>0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35">
        <v>0</v>
      </c>
      <c r="R46" s="236"/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7">
        <f t="shared" si="1"/>
        <v>0</v>
      </c>
      <c r="AA46" s="210"/>
      <c r="AB46" s="176"/>
    </row>
    <row r="47" spans="2:28" s="173" customFormat="1" ht="16.5" customHeight="1">
      <c r="B47" s="174"/>
      <c r="C47" s="223" t="s">
        <v>95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6"/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7">
        <f t="shared" si="1"/>
        <v>0</v>
      </c>
      <c r="AA47" s="210"/>
      <c r="AB47" s="176"/>
    </row>
    <row r="48" spans="2:28" s="173" customFormat="1" ht="16.5" customHeight="1">
      <c r="B48" s="207"/>
      <c r="C48" s="250" t="s">
        <v>83</v>
      </c>
      <c r="D48" s="256">
        <v>17.994045982435569</v>
      </c>
      <c r="E48" s="256">
        <v>0</v>
      </c>
      <c r="F48" s="256">
        <v>15.197502999999999</v>
      </c>
      <c r="G48" s="256">
        <v>11.821999999999999</v>
      </c>
      <c r="H48" s="256">
        <v>0</v>
      </c>
      <c r="I48" s="256">
        <v>4152.7476409655428</v>
      </c>
      <c r="J48" s="256">
        <v>139.5079828548987</v>
      </c>
      <c r="K48" s="256">
        <v>0</v>
      </c>
      <c r="L48" s="256">
        <v>0</v>
      </c>
      <c r="M48" s="256">
        <v>40.866999999999997</v>
      </c>
      <c r="N48" s="256">
        <v>0</v>
      </c>
      <c r="O48" s="256">
        <v>1.893</v>
      </c>
      <c r="P48" s="256">
        <v>0.89600000000000002</v>
      </c>
      <c r="Q48" s="256">
        <v>9.8523069864988013</v>
      </c>
      <c r="R48" s="257"/>
      <c r="S48" s="256">
        <v>0</v>
      </c>
      <c r="T48" s="256">
        <v>9.6000000000000002E-2</v>
      </c>
      <c r="U48" s="256">
        <v>0</v>
      </c>
      <c r="V48" s="256">
        <v>15.664999999999999</v>
      </c>
      <c r="W48" s="256">
        <v>0</v>
      </c>
      <c r="X48" s="256">
        <v>8.8070000000000004</v>
      </c>
      <c r="Y48" s="256">
        <v>0.71499999999999986</v>
      </c>
      <c r="Z48" s="237">
        <f t="shared" si="1"/>
        <v>4416.0604797893748</v>
      </c>
      <c r="AA48" s="209"/>
      <c r="AB48" s="176"/>
    </row>
    <row r="49" spans="2:28" s="173" customFormat="1" ht="16.5" customHeight="1">
      <c r="B49" s="207"/>
      <c r="C49" s="250" t="s">
        <v>84</v>
      </c>
      <c r="D49" s="239">
        <v>35.988091964871138</v>
      </c>
      <c r="E49" s="239">
        <v>0</v>
      </c>
      <c r="F49" s="239">
        <v>30.166</v>
      </c>
      <c r="G49" s="239">
        <v>23.643999999999998</v>
      </c>
      <c r="H49" s="239">
        <v>0</v>
      </c>
      <c r="I49" s="239">
        <v>8287.4207461810856</v>
      </c>
      <c r="J49" s="239">
        <v>281.66396570979742</v>
      </c>
      <c r="K49" s="239">
        <v>0</v>
      </c>
      <c r="L49" s="239">
        <v>0</v>
      </c>
      <c r="M49" s="239">
        <v>81.733999999999995</v>
      </c>
      <c r="N49" s="239">
        <v>0</v>
      </c>
      <c r="O49" s="239">
        <v>3.786</v>
      </c>
      <c r="P49" s="239">
        <v>1.792</v>
      </c>
      <c r="Q49" s="239">
        <v>19.704613972997603</v>
      </c>
      <c r="R49" s="240"/>
      <c r="S49" s="239">
        <v>0.32</v>
      </c>
      <c r="T49" s="239">
        <v>0.192</v>
      </c>
      <c r="U49" s="239">
        <v>0</v>
      </c>
      <c r="V49" s="239">
        <v>31.33</v>
      </c>
      <c r="W49" s="239">
        <v>0</v>
      </c>
      <c r="X49" s="239">
        <v>17.614000000000001</v>
      </c>
      <c r="Y49" s="239">
        <v>3.6799999999999997</v>
      </c>
      <c r="Z49" s="237">
        <f t="shared" si="1"/>
        <v>8819.0354178287489</v>
      </c>
      <c r="AA49" s="208"/>
      <c r="AB49" s="176"/>
    </row>
    <row r="50" spans="2:28" s="31" customFormat="1" ht="24.95" customHeight="1">
      <c r="B50" s="102"/>
      <c r="C50" s="242" t="s">
        <v>64</v>
      </c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44"/>
      <c r="S50" s="218"/>
      <c r="T50" s="218"/>
      <c r="U50" s="218"/>
      <c r="V50" s="218"/>
      <c r="W50" s="218"/>
      <c r="X50" s="218"/>
      <c r="Y50" s="218"/>
      <c r="Z50" s="263"/>
      <c r="AA50" s="211"/>
      <c r="AB50" s="27"/>
    </row>
    <row r="51" spans="2:28" s="31" customFormat="1" ht="16.5" customHeight="1">
      <c r="B51" s="104"/>
      <c r="C51" s="164" t="s">
        <v>65</v>
      </c>
      <c r="D51" s="218">
        <v>35.988091964871138</v>
      </c>
      <c r="E51" s="218">
        <v>0</v>
      </c>
      <c r="F51" s="218">
        <v>30.280503</v>
      </c>
      <c r="G51" s="218">
        <v>24.059650999999995</v>
      </c>
      <c r="H51" s="218">
        <v>0</v>
      </c>
      <c r="I51" s="218">
        <v>8705.6631746344174</v>
      </c>
      <c r="J51" s="218">
        <v>281.51362670979739</v>
      </c>
      <c r="K51" s="218">
        <v>0</v>
      </c>
      <c r="L51" s="218">
        <v>0</v>
      </c>
      <c r="M51" s="218">
        <v>82.083072154008292</v>
      </c>
      <c r="N51" s="218">
        <v>0</v>
      </c>
      <c r="O51" s="218">
        <v>3.786</v>
      </c>
      <c r="P51" s="218">
        <v>1.792</v>
      </c>
      <c r="Q51" s="218">
        <v>19.704613972997603</v>
      </c>
      <c r="R51" s="244"/>
      <c r="S51" s="218">
        <v>0</v>
      </c>
      <c r="T51" s="218">
        <v>0.192</v>
      </c>
      <c r="U51" s="218">
        <v>0</v>
      </c>
      <c r="V51" s="218">
        <v>31.33</v>
      </c>
      <c r="W51" s="218">
        <v>0</v>
      </c>
      <c r="X51" s="218">
        <v>17.614000000000001</v>
      </c>
      <c r="Y51" s="218">
        <v>75.156815000000009</v>
      </c>
      <c r="Z51" s="253">
        <f>SUM(D51:Y51)</f>
        <v>9309.1635484360886</v>
      </c>
      <c r="AA51" s="211"/>
      <c r="AB51" s="27"/>
    </row>
    <row r="52" spans="2:28" s="31" customFormat="1" ht="16.5" customHeight="1">
      <c r="B52" s="104"/>
      <c r="C52" s="164" t="s">
        <v>89</v>
      </c>
      <c r="D52" s="218">
        <v>0</v>
      </c>
      <c r="E52" s="218">
        <v>0</v>
      </c>
      <c r="F52" s="218">
        <v>0</v>
      </c>
      <c r="G52" s="218">
        <v>0</v>
      </c>
      <c r="H52" s="218">
        <v>0</v>
      </c>
      <c r="I52" s="218">
        <v>202.2256895275969</v>
      </c>
      <c r="J52" s="218">
        <v>1.78729</v>
      </c>
      <c r="K52" s="218">
        <v>0</v>
      </c>
      <c r="L52" s="218">
        <v>0</v>
      </c>
      <c r="M52" s="218">
        <v>0</v>
      </c>
      <c r="N52" s="218">
        <v>0</v>
      </c>
      <c r="O52" s="218">
        <v>0</v>
      </c>
      <c r="P52" s="218">
        <v>0</v>
      </c>
      <c r="Q52" s="218">
        <v>0</v>
      </c>
      <c r="R52" s="244"/>
      <c r="S52" s="218">
        <v>0</v>
      </c>
      <c r="T52" s="218">
        <v>0</v>
      </c>
      <c r="U52" s="218">
        <v>0</v>
      </c>
      <c r="V52" s="218">
        <v>0</v>
      </c>
      <c r="W52" s="218">
        <v>0</v>
      </c>
      <c r="X52" s="218">
        <v>0</v>
      </c>
      <c r="Y52" s="218">
        <v>24.538</v>
      </c>
      <c r="Z52" s="253">
        <f t="shared" ref="Z52:Z55" si="2">SUM(D52:Y52)</f>
        <v>228.55097952759692</v>
      </c>
      <c r="AA52" s="211"/>
      <c r="AB52" s="27"/>
    </row>
    <row r="53" spans="2:28" s="31" customFormat="1" ht="16.5" customHeight="1">
      <c r="B53" s="104"/>
      <c r="C53" s="164" t="s">
        <v>90</v>
      </c>
      <c r="D53" s="218">
        <v>0</v>
      </c>
      <c r="E53" s="218">
        <v>0</v>
      </c>
      <c r="F53" s="218">
        <v>0</v>
      </c>
      <c r="G53" s="218">
        <v>0</v>
      </c>
      <c r="H53" s="218">
        <v>0</v>
      </c>
      <c r="I53" s="218">
        <v>48.119243039509804</v>
      </c>
      <c r="J53" s="218">
        <v>0.26291999999999999</v>
      </c>
      <c r="K53" s="218">
        <v>0</v>
      </c>
      <c r="L53" s="218">
        <v>0</v>
      </c>
      <c r="M53" s="218">
        <v>0</v>
      </c>
      <c r="N53" s="218">
        <v>0</v>
      </c>
      <c r="O53" s="218">
        <v>0</v>
      </c>
      <c r="P53" s="218">
        <v>0</v>
      </c>
      <c r="Q53" s="218">
        <v>0</v>
      </c>
      <c r="R53" s="244"/>
      <c r="S53" s="218">
        <v>0.60935000000000006</v>
      </c>
      <c r="T53" s="218">
        <v>0.23908699999999999</v>
      </c>
      <c r="U53" s="218">
        <v>0</v>
      </c>
      <c r="V53" s="218">
        <v>0</v>
      </c>
      <c r="W53" s="218">
        <v>0</v>
      </c>
      <c r="X53" s="218">
        <v>0</v>
      </c>
      <c r="Y53" s="218">
        <v>23.5</v>
      </c>
      <c r="Z53" s="253">
        <f t="shared" si="2"/>
        <v>72.730600039509795</v>
      </c>
      <c r="AA53" s="211"/>
      <c r="AB53" s="27"/>
    </row>
    <row r="54" spans="2:28" s="31" customFormat="1" ht="16.5" customHeight="1">
      <c r="B54" s="104"/>
      <c r="C54" s="164" t="s">
        <v>91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0.22456610329999999</v>
      </c>
      <c r="J54" s="218">
        <v>6.9580000000000002</v>
      </c>
      <c r="K54" s="218">
        <v>0</v>
      </c>
      <c r="L54" s="218">
        <v>0</v>
      </c>
      <c r="M54" s="218">
        <v>0</v>
      </c>
      <c r="N54" s="218">
        <v>0</v>
      </c>
      <c r="O54" s="218">
        <v>0</v>
      </c>
      <c r="P54" s="218">
        <v>0</v>
      </c>
      <c r="Q54" s="218">
        <v>0</v>
      </c>
      <c r="R54" s="244"/>
      <c r="S54" s="218">
        <v>0</v>
      </c>
      <c r="T54" s="218">
        <v>0</v>
      </c>
      <c r="U54" s="218">
        <v>0</v>
      </c>
      <c r="V54" s="218">
        <v>0</v>
      </c>
      <c r="W54" s="218">
        <v>0</v>
      </c>
      <c r="X54" s="218">
        <v>0</v>
      </c>
      <c r="Y54" s="218">
        <v>1.75</v>
      </c>
      <c r="Z54" s="253">
        <f t="shared" si="2"/>
        <v>8.932566103300001</v>
      </c>
      <c r="AA54" s="211"/>
      <c r="AB54" s="27"/>
    </row>
    <row r="55" spans="2:28" s="31" customFormat="1" ht="16.5" customHeight="1">
      <c r="B55" s="102"/>
      <c r="C55" s="164" t="s">
        <v>98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0.33991610329999999</v>
      </c>
      <c r="J55" s="218">
        <v>10.059999999999999</v>
      </c>
      <c r="K55" s="218">
        <v>0</v>
      </c>
      <c r="L55" s="218">
        <v>0</v>
      </c>
      <c r="M55" s="218">
        <v>0</v>
      </c>
      <c r="N55" s="218">
        <v>0</v>
      </c>
      <c r="O55" s="218">
        <v>0</v>
      </c>
      <c r="P55" s="218">
        <v>0</v>
      </c>
      <c r="Q55" s="218">
        <v>0</v>
      </c>
      <c r="R55" s="244"/>
      <c r="S55" s="218">
        <v>0</v>
      </c>
      <c r="T55" s="218">
        <v>0</v>
      </c>
      <c r="U55" s="218">
        <v>0</v>
      </c>
      <c r="V55" s="218">
        <v>0</v>
      </c>
      <c r="W55" s="218">
        <v>0</v>
      </c>
      <c r="X55" s="218">
        <v>0</v>
      </c>
      <c r="Y55" s="218">
        <v>0</v>
      </c>
      <c r="Z55" s="253">
        <f t="shared" si="2"/>
        <v>10.399916103299999</v>
      </c>
      <c r="AA55" s="211"/>
      <c r="AB55" s="27"/>
    </row>
    <row r="56" spans="2:28" s="28" customFormat="1" ht="36.950000000000003" customHeight="1">
      <c r="B56" s="107"/>
      <c r="C56" s="166" t="s">
        <v>101</v>
      </c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45"/>
      <c r="S56" s="220"/>
      <c r="T56" s="220"/>
      <c r="U56" s="220"/>
      <c r="V56" s="220"/>
      <c r="W56" s="220"/>
      <c r="X56" s="220"/>
      <c r="Y56" s="220"/>
      <c r="Z56" s="264"/>
      <c r="AA56" s="211"/>
      <c r="AB56" s="49"/>
    </row>
    <row r="57" spans="2:28" s="31" customFormat="1" ht="16.5" customHeight="1">
      <c r="B57" s="102"/>
      <c r="C57" s="24" t="s">
        <v>51</v>
      </c>
      <c r="D57" s="272">
        <v>41.390037000000007</v>
      </c>
      <c r="E57" s="272">
        <v>0</v>
      </c>
      <c r="F57" s="272">
        <v>317.01067458000006</v>
      </c>
      <c r="G57" s="272">
        <v>2693.2422081899995</v>
      </c>
      <c r="H57" s="272">
        <v>137.98203900000001</v>
      </c>
      <c r="I57" s="272">
        <v>12219.399192160146</v>
      </c>
      <c r="J57" s="272">
        <v>1928.2182327500002</v>
      </c>
      <c r="K57" s="272">
        <v>2.5495E-2</v>
      </c>
      <c r="L57" s="272">
        <v>0</v>
      </c>
      <c r="M57" s="272">
        <v>81.177526089999986</v>
      </c>
      <c r="N57" s="272">
        <v>0</v>
      </c>
      <c r="O57" s="272">
        <v>0</v>
      </c>
      <c r="P57" s="272">
        <v>873.59698931499997</v>
      </c>
      <c r="Q57" s="272">
        <v>0.65961899999999996</v>
      </c>
      <c r="R57" s="273"/>
      <c r="S57" s="272">
        <v>910.33513500000004</v>
      </c>
      <c r="T57" s="272">
        <v>110.03940128000001</v>
      </c>
      <c r="U57" s="272">
        <v>3.754156</v>
      </c>
      <c r="V57" s="272">
        <v>246.5834668</v>
      </c>
      <c r="W57" s="272">
        <v>0</v>
      </c>
      <c r="X57" s="272">
        <v>68.065830000000005</v>
      </c>
      <c r="Y57" s="272">
        <v>1375.3893378700016</v>
      </c>
      <c r="Z57" s="253">
        <f>SUM(D57:Y57)</f>
        <v>21006.869340035144</v>
      </c>
      <c r="AA57" s="134"/>
      <c r="AB57" s="27"/>
    </row>
    <row r="58" spans="2:28" s="31" customFormat="1" ht="16.5" customHeight="1">
      <c r="B58" s="104"/>
      <c r="C58" s="164" t="s">
        <v>52</v>
      </c>
      <c r="D58" s="272">
        <v>0</v>
      </c>
      <c r="E58" s="272">
        <v>0</v>
      </c>
      <c r="F58" s="272">
        <v>0.18676899999999999</v>
      </c>
      <c r="G58" s="272">
        <v>12.548895999999999</v>
      </c>
      <c r="H58" s="272">
        <v>0</v>
      </c>
      <c r="I58" s="272">
        <v>0</v>
      </c>
      <c r="J58" s="272">
        <v>33.740546999999999</v>
      </c>
      <c r="K58" s="272">
        <v>1.2747E-2</v>
      </c>
      <c r="L58" s="272">
        <v>0</v>
      </c>
      <c r="M58" s="272">
        <v>0</v>
      </c>
      <c r="N58" s="272">
        <v>0</v>
      </c>
      <c r="O58" s="272">
        <v>0</v>
      </c>
      <c r="P58" s="272">
        <v>1.0585200000000001</v>
      </c>
      <c r="Q58" s="272">
        <v>0</v>
      </c>
      <c r="R58" s="273"/>
      <c r="S58" s="272">
        <v>0</v>
      </c>
      <c r="T58" s="272">
        <v>6.9490439999999998</v>
      </c>
      <c r="U58" s="272">
        <v>0</v>
      </c>
      <c r="V58" s="272">
        <v>5.1432389999999995</v>
      </c>
      <c r="W58" s="272">
        <v>0</v>
      </c>
      <c r="X58" s="272">
        <v>0</v>
      </c>
      <c r="Y58" s="272">
        <v>64.699059000000005</v>
      </c>
      <c r="Z58" s="253">
        <f t="shared" ref="Z58:Z75" si="3">SUM(D58:Y58)</f>
        <v>124.338821</v>
      </c>
      <c r="AA58" s="134"/>
      <c r="AB58" s="27"/>
    </row>
    <row r="59" spans="2:28" s="31" customFormat="1" ht="16.5" customHeight="1">
      <c r="B59" s="104"/>
      <c r="C59" s="164" t="s">
        <v>53</v>
      </c>
      <c r="D59" s="272">
        <v>41.390037000000007</v>
      </c>
      <c r="E59" s="272">
        <v>0</v>
      </c>
      <c r="F59" s="272">
        <v>316.82390558000003</v>
      </c>
      <c r="G59" s="272">
        <v>2680.6933121899997</v>
      </c>
      <c r="H59" s="272">
        <v>137.98203900000001</v>
      </c>
      <c r="I59" s="272">
        <v>12219.399192160146</v>
      </c>
      <c r="J59" s="272">
        <v>1894.4776857500001</v>
      </c>
      <c r="K59" s="272">
        <v>1.2748000000000001E-2</v>
      </c>
      <c r="L59" s="272">
        <v>0</v>
      </c>
      <c r="M59" s="272">
        <v>81.177526089999986</v>
      </c>
      <c r="N59" s="272">
        <v>0</v>
      </c>
      <c r="O59" s="272">
        <v>0</v>
      </c>
      <c r="P59" s="272">
        <v>872.53846931499993</v>
      </c>
      <c r="Q59" s="272">
        <v>0.65961899999999996</v>
      </c>
      <c r="R59" s="273"/>
      <c r="S59" s="272">
        <v>910.33513500000004</v>
      </c>
      <c r="T59" s="272">
        <v>103.09035728000001</v>
      </c>
      <c r="U59" s="272">
        <v>3.754156</v>
      </c>
      <c r="V59" s="272">
        <v>241.4402278</v>
      </c>
      <c r="W59" s="272">
        <v>0</v>
      </c>
      <c r="X59" s="272">
        <v>68.065830000000005</v>
      </c>
      <c r="Y59" s="272">
        <v>1310.6902788700015</v>
      </c>
      <c r="Z59" s="253">
        <f t="shared" si="3"/>
        <v>20882.53051903515</v>
      </c>
      <c r="AA59" s="134"/>
      <c r="AB59" s="27"/>
    </row>
    <row r="60" spans="2:28" s="31" customFormat="1" ht="16.5" customHeight="1">
      <c r="B60" s="102"/>
      <c r="C60" s="24" t="s">
        <v>54</v>
      </c>
      <c r="D60" s="272">
        <v>14.65457</v>
      </c>
      <c r="E60" s="272">
        <v>0</v>
      </c>
      <c r="F60" s="272">
        <v>16.372973000000002</v>
      </c>
      <c r="G60" s="272">
        <v>177.339191</v>
      </c>
      <c r="H60" s="272">
        <v>0</v>
      </c>
      <c r="I60" s="272">
        <v>516.99955750000004</v>
      </c>
      <c r="J60" s="272">
        <v>159.65672799999999</v>
      </c>
      <c r="K60" s="272">
        <v>0</v>
      </c>
      <c r="L60" s="272">
        <v>0</v>
      </c>
      <c r="M60" s="272">
        <v>17.111104999999998</v>
      </c>
      <c r="N60" s="272">
        <v>0</v>
      </c>
      <c r="O60" s="272">
        <v>5.2469999999999999E-3</v>
      </c>
      <c r="P60" s="272">
        <v>32.452359999999999</v>
      </c>
      <c r="Q60" s="272">
        <v>0</v>
      </c>
      <c r="R60" s="273"/>
      <c r="S60" s="272">
        <v>0</v>
      </c>
      <c r="T60" s="272">
        <v>0</v>
      </c>
      <c r="U60" s="272">
        <v>0</v>
      </c>
      <c r="V60" s="272">
        <v>0</v>
      </c>
      <c r="W60" s="272">
        <v>0</v>
      </c>
      <c r="X60" s="272">
        <v>0</v>
      </c>
      <c r="Y60" s="272">
        <v>18.876002</v>
      </c>
      <c r="Z60" s="253">
        <f t="shared" si="3"/>
        <v>953.46773349999989</v>
      </c>
      <c r="AA60" s="134"/>
      <c r="AB60" s="27"/>
    </row>
    <row r="61" spans="2:28" s="31" customFormat="1" ht="16.5" customHeight="1">
      <c r="B61" s="102"/>
      <c r="C61" s="164" t="s">
        <v>52</v>
      </c>
      <c r="D61" s="272">
        <v>0</v>
      </c>
      <c r="E61" s="272">
        <v>0</v>
      </c>
      <c r="F61" s="272">
        <v>0.65999999999999992</v>
      </c>
      <c r="G61" s="272">
        <v>0</v>
      </c>
      <c r="H61" s="272">
        <v>0</v>
      </c>
      <c r="I61" s="272">
        <v>5.3005015000000002</v>
      </c>
      <c r="J61" s="272">
        <v>0</v>
      </c>
      <c r="K61" s="272">
        <v>0</v>
      </c>
      <c r="L61" s="272">
        <v>0</v>
      </c>
      <c r="M61" s="272">
        <v>0</v>
      </c>
      <c r="N61" s="272">
        <v>0</v>
      </c>
      <c r="O61" s="272">
        <v>0</v>
      </c>
      <c r="P61" s="272">
        <v>0</v>
      </c>
      <c r="Q61" s="272">
        <v>0</v>
      </c>
      <c r="R61" s="273"/>
      <c r="S61" s="272">
        <v>0</v>
      </c>
      <c r="T61" s="272">
        <v>0</v>
      </c>
      <c r="U61" s="272">
        <v>0</v>
      </c>
      <c r="V61" s="272">
        <v>0</v>
      </c>
      <c r="W61" s="272">
        <v>0</v>
      </c>
      <c r="X61" s="272">
        <v>0</v>
      </c>
      <c r="Y61" s="272">
        <v>0</v>
      </c>
      <c r="Z61" s="253">
        <f t="shared" si="3"/>
        <v>5.9605015000000003</v>
      </c>
      <c r="AA61" s="134"/>
      <c r="AB61" s="27"/>
    </row>
    <row r="62" spans="2:28" s="31" customFormat="1" ht="16.5" customHeight="1">
      <c r="B62" s="102"/>
      <c r="C62" s="164" t="s">
        <v>53</v>
      </c>
      <c r="D62" s="272">
        <v>14.65457</v>
      </c>
      <c r="E62" s="272">
        <v>0</v>
      </c>
      <c r="F62" s="272">
        <v>15.712973000000002</v>
      </c>
      <c r="G62" s="272">
        <v>177.339191</v>
      </c>
      <c r="H62" s="272">
        <v>0</v>
      </c>
      <c r="I62" s="272">
        <v>511.69905599999998</v>
      </c>
      <c r="J62" s="272">
        <v>159.65672799999999</v>
      </c>
      <c r="K62" s="272">
        <v>0</v>
      </c>
      <c r="L62" s="272">
        <v>0</v>
      </c>
      <c r="M62" s="272">
        <v>17.111104999999998</v>
      </c>
      <c r="N62" s="272">
        <v>0</v>
      </c>
      <c r="O62" s="272">
        <v>5.2469999999999999E-3</v>
      </c>
      <c r="P62" s="272">
        <v>32.452359999999999</v>
      </c>
      <c r="Q62" s="272">
        <v>0</v>
      </c>
      <c r="R62" s="273"/>
      <c r="S62" s="272">
        <v>0</v>
      </c>
      <c r="T62" s="272">
        <v>0</v>
      </c>
      <c r="U62" s="272">
        <v>0</v>
      </c>
      <c r="V62" s="272">
        <v>0</v>
      </c>
      <c r="W62" s="272">
        <v>0</v>
      </c>
      <c r="X62" s="272">
        <v>0</v>
      </c>
      <c r="Y62" s="272">
        <v>18.876002</v>
      </c>
      <c r="Z62" s="253">
        <f t="shared" si="3"/>
        <v>947.50723199999993</v>
      </c>
      <c r="AA62" s="134"/>
      <c r="AB62" s="27"/>
    </row>
    <row r="63" spans="2:28" s="28" customFormat="1" ht="16.5" customHeight="1">
      <c r="B63" s="111"/>
      <c r="C63" s="164" t="s">
        <v>55</v>
      </c>
      <c r="D63" s="272">
        <v>14.65457</v>
      </c>
      <c r="E63" s="272">
        <v>0</v>
      </c>
      <c r="F63" s="272">
        <v>15.712973000000002</v>
      </c>
      <c r="G63" s="272">
        <v>177.339191</v>
      </c>
      <c r="H63" s="272">
        <v>0</v>
      </c>
      <c r="I63" s="272">
        <v>511.69905599999998</v>
      </c>
      <c r="J63" s="272">
        <v>159.65672799999999</v>
      </c>
      <c r="K63" s="272">
        <v>0</v>
      </c>
      <c r="L63" s="272">
        <v>0</v>
      </c>
      <c r="M63" s="272">
        <v>17.111104999999998</v>
      </c>
      <c r="N63" s="272">
        <v>0</v>
      </c>
      <c r="O63" s="272">
        <v>5.2469999999999999E-3</v>
      </c>
      <c r="P63" s="272">
        <v>32.452359999999999</v>
      </c>
      <c r="Q63" s="272">
        <v>0</v>
      </c>
      <c r="R63" s="273"/>
      <c r="S63" s="272">
        <v>0</v>
      </c>
      <c r="T63" s="272">
        <v>0</v>
      </c>
      <c r="U63" s="272">
        <v>0</v>
      </c>
      <c r="V63" s="272">
        <v>0</v>
      </c>
      <c r="W63" s="272">
        <v>0</v>
      </c>
      <c r="X63" s="272">
        <v>0</v>
      </c>
      <c r="Y63" s="272">
        <v>18.876002</v>
      </c>
      <c r="Z63" s="253">
        <f t="shared" si="3"/>
        <v>947.50723199999993</v>
      </c>
      <c r="AA63" s="134"/>
      <c r="AB63" s="49"/>
    </row>
    <row r="64" spans="2:28" s="31" customFormat="1" ht="16.5" customHeight="1">
      <c r="B64" s="104"/>
      <c r="C64" s="164" t="s">
        <v>56</v>
      </c>
      <c r="D64" s="272">
        <v>0</v>
      </c>
      <c r="E64" s="272">
        <v>0</v>
      </c>
      <c r="F64" s="272">
        <v>0.65999999999999992</v>
      </c>
      <c r="G64" s="272">
        <v>0</v>
      </c>
      <c r="H64" s="272">
        <v>0</v>
      </c>
      <c r="I64" s="272">
        <v>5.3005015000000002</v>
      </c>
      <c r="J64" s="272">
        <v>0</v>
      </c>
      <c r="K64" s="272">
        <v>0</v>
      </c>
      <c r="L64" s="272">
        <v>0</v>
      </c>
      <c r="M64" s="272">
        <v>0</v>
      </c>
      <c r="N64" s="272">
        <v>0</v>
      </c>
      <c r="O64" s="272">
        <v>0</v>
      </c>
      <c r="P64" s="272">
        <v>0</v>
      </c>
      <c r="Q64" s="272">
        <v>0</v>
      </c>
      <c r="R64" s="273"/>
      <c r="S64" s="272">
        <v>0</v>
      </c>
      <c r="T64" s="272">
        <v>0</v>
      </c>
      <c r="U64" s="272">
        <v>0</v>
      </c>
      <c r="V64" s="272">
        <v>0</v>
      </c>
      <c r="W64" s="272">
        <v>0</v>
      </c>
      <c r="X64" s="272">
        <v>0</v>
      </c>
      <c r="Y64" s="272">
        <v>0</v>
      </c>
      <c r="Z64" s="253">
        <f t="shared" si="3"/>
        <v>5.9605015000000003</v>
      </c>
      <c r="AA64" s="134"/>
      <c r="AB64" s="27"/>
    </row>
    <row r="65" spans="2:28" s="31" customFormat="1" ht="16.5" customHeight="1">
      <c r="B65" s="104"/>
      <c r="C65" s="164" t="s">
        <v>57</v>
      </c>
      <c r="D65" s="272">
        <v>0</v>
      </c>
      <c r="E65" s="272">
        <v>0</v>
      </c>
      <c r="F65" s="272">
        <v>0</v>
      </c>
      <c r="G65" s="272">
        <v>0</v>
      </c>
      <c r="H65" s="272">
        <v>0</v>
      </c>
      <c r="I65" s="272">
        <v>0</v>
      </c>
      <c r="J65" s="272">
        <v>0</v>
      </c>
      <c r="K65" s="272">
        <v>0</v>
      </c>
      <c r="L65" s="272">
        <v>0</v>
      </c>
      <c r="M65" s="272">
        <v>0</v>
      </c>
      <c r="N65" s="272">
        <v>0</v>
      </c>
      <c r="O65" s="272">
        <v>0</v>
      </c>
      <c r="P65" s="272">
        <v>0</v>
      </c>
      <c r="Q65" s="272">
        <v>0</v>
      </c>
      <c r="R65" s="273"/>
      <c r="S65" s="272">
        <v>0</v>
      </c>
      <c r="T65" s="272">
        <v>0</v>
      </c>
      <c r="U65" s="272">
        <v>0</v>
      </c>
      <c r="V65" s="272">
        <v>0</v>
      </c>
      <c r="W65" s="272">
        <v>0</v>
      </c>
      <c r="X65" s="272">
        <v>0</v>
      </c>
      <c r="Y65" s="272">
        <v>0</v>
      </c>
      <c r="Z65" s="253">
        <f t="shared" si="3"/>
        <v>0</v>
      </c>
      <c r="AA65" s="134"/>
      <c r="AB65" s="27"/>
    </row>
    <row r="66" spans="2:28" s="31" customFormat="1" ht="16.5" customHeight="1">
      <c r="B66" s="104"/>
      <c r="C66" s="164" t="s">
        <v>58</v>
      </c>
      <c r="D66" s="272">
        <v>0</v>
      </c>
      <c r="E66" s="272">
        <v>0</v>
      </c>
      <c r="F66" s="272">
        <v>0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72">
        <v>0</v>
      </c>
      <c r="N66" s="272">
        <v>0</v>
      </c>
      <c r="O66" s="272">
        <v>0</v>
      </c>
      <c r="P66" s="272">
        <v>0</v>
      </c>
      <c r="Q66" s="272">
        <v>0</v>
      </c>
      <c r="R66" s="273"/>
      <c r="S66" s="272">
        <v>0</v>
      </c>
      <c r="T66" s="272">
        <v>0</v>
      </c>
      <c r="U66" s="272">
        <v>0</v>
      </c>
      <c r="V66" s="272">
        <v>0</v>
      </c>
      <c r="W66" s="272">
        <v>0</v>
      </c>
      <c r="X66" s="272">
        <v>0</v>
      </c>
      <c r="Y66" s="272">
        <v>0</v>
      </c>
      <c r="Z66" s="253">
        <f t="shared" si="3"/>
        <v>0</v>
      </c>
      <c r="AA66" s="134"/>
      <c r="AB66" s="27"/>
    </row>
    <row r="67" spans="2:28" s="31" customFormat="1" ht="16.5" customHeight="1">
      <c r="B67" s="104"/>
      <c r="C67" s="165" t="s">
        <v>59</v>
      </c>
      <c r="D67" s="272">
        <v>0</v>
      </c>
      <c r="E67" s="272">
        <v>0</v>
      </c>
      <c r="F67" s="272">
        <v>0</v>
      </c>
      <c r="G67" s="272">
        <v>0</v>
      </c>
      <c r="H67" s="272">
        <v>0</v>
      </c>
      <c r="I67" s="272">
        <v>0</v>
      </c>
      <c r="J67" s="272">
        <v>0</v>
      </c>
      <c r="K67" s="272">
        <v>0</v>
      </c>
      <c r="L67" s="272">
        <v>0</v>
      </c>
      <c r="M67" s="272">
        <v>0</v>
      </c>
      <c r="N67" s="272">
        <v>0</v>
      </c>
      <c r="O67" s="272">
        <v>0</v>
      </c>
      <c r="P67" s="272">
        <v>0</v>
      </c>
      <c r="Q67" s="272">
        <v>0</v>
      </c>
      <c r="R67" s="273"/>
      <c r="S67" s="272">
        <v>0</v>
      </c>
      <c r="T67" s="272">
        <v>0</v>
      </c>
      <c r="U67" s="272">
        <v>0</v>
      </c>
      <c r="V67" s="272">
        <v>0</v>
      </c>
      <c r="W67" s="272">
        <v>0</v>
      </c>
      <c r="X67" s="272">
        <v>0</v>
      </c>
      <c r="Y67" s="272">
        <v>0</v>
      </c>
      <c r="Z67" s="253">
        <f t="shared" si="3"/>
        <v>0</v>
      </c>
      <c r="AA67" s="134"/>
      <c r="AB67" s="27"/>
    </row>
    <row r="68" spans="2:28" s="31" customFormat="1" ht="16.5" customHeight="1">
      <c r="B68" s="104"/>
      <c r="C68" s="165" t="s">
        <v>60</v>
      </c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3"/>
      <c r="S68" s="272"/>
      <c r="T68" s="272"/>
      <c r="U68" s="272"/>
      <c r="V68" s="272"/>
      <c r="W68" s="272"/>
      <c r="X68" s="272"/>
      <c r="Y68" s="272"/>
      <c r="Z68" s="253">
        <f t="shared" si="3"/>
        <v>0</v>
      </c>
      <c r="AA68" s="134"/>
      <c r="AB68" s="27"/>
    </row>
    <row r="69" spans="2:28" s="28" customFormat="1" ht="16.5" customHeight="1">
      <c r="B69" s="111"/>
      <c r="C69" s="24" t="s">
        <v>61</v>
      </c>
      <c r="D69" s="272">
        <v>0</v>
      </c>
      <c r="E69" s="272">
        <v>0</v>
      </c>
      <c r="F69" s="272">
        <v>0</v>
      </c>
      <c r="G69" s="272">
        <v>0</v>
      </c>
      <c r="H69" s="272">
        <v>0.35</v>
      </c>
      <c r="I69" s="272">
        <v>492.68699195797609</v>
      </c>
      <c r="J69" s="272">
        <v>47.792028999999999</v>
      </c>
      <c r="K69" s="272">
        <v>0</v>
      </c>
      <c r="L69" s="272">
        <v>0</v>
      </c>
      <c r="M69" s="272">
        <v>0</v>
      </c>
      <c r="N69" s="272">
        <v>0</v>
      </c>
      <c r="O69" s="272">
        <v>0</v>
      </c>
      <c r="P69" s="272">
        <v>3.1</v>
      </c>
      <c r="Q69" s="272">
        <v>0</v>
      </c>
      <c r="R69" s="273"/>
      <c r="S69" s="272">
        <v>0</v>
      </c>
      <c r="T69" s="272">
        <v>0</v>
      </c>
      <c r="U69" s="272">
        <v>0</v>
      </c>
      <c r="V69" s="272">
        <v>0</v>
      </c>
      <c r="W69" s="272">
        <v>0</v>
      </c>
      <c r="X69" s="272">
        <v>0</v>
      </c>
      <c r="Y69" s="272">
        <v>0</v>
      </c>
      <c r="Z69" s="253">
        <f t="shared" si="3"/>
        <v>543.92902095797615</v>
      </c>
      <c r="AA69" s="134"/>
      <c r="AB69" s="49"/>
    </row>
    <row r="70" spans="2:28" s="44" customFormat="1" ht="16.5" customHeight="1">
      <c r="B70" s="112"/>
      <c r="C70" s="164" t="s">
        <v>52</v>
      </c>
      <c r="D70" s="252">
        <v>0</v>
      </c>
      <c r="E70" s="252">
        <v>0</v>
      </c>
      <c r="F70" s="252">
        <v>0</v>
      </c>
      <c r="G70" s="252">
        <v>0</v>
      </c>
      <c r="H70" s="252">
        <v>0.35</v>
      </c>
      <c r="I70" s="252">
        <v>492.68699195797609</v>
      </c>
      <c r="J70" s="252">
        <v>47.792028999999999</v>
      </c>
      <c r="K70" s="252">
        <v>0</v>
      </c>
      <c r="L70" s="252">
        <v>0</v>
      </c>
      <c r="M70" s="252">
        <v>0</v>
      </c>
      <c r="N70" s="252">
        <v>0</v>
      </c>
      <c r="O70" s="252">
        <v>0</v>
      </c>
      <c r="P70" s="252">
        <v>0</v>
      </c>
      <c r="Q70" s="252">
        <v>0</v>
      </c>
      <c r="R70" s="271"/>
      <c r="S70" s="252">
        <v>0</v>
      </c>
      <c r="T70" s="252">
        <v>0</v>
      </c>
      <c r="U70" s="252">
        <v>0</v>
      </c>
      <c r="V70" s="252">
        <v>0</v>
      </c>
      <c r="W70" s="252">
        <v>0</v>
      </c>
      <c r="X70" s="252">
        <v>0</v>
      </c>
      <c r="Y70" s="252">
        <v>0</v>
      </c>
      <c r="Z70" s="253">
        <f t="shared" si="3"/>
        <v>540.82902095797613</v>
      </c>
      <c r="AA70" s="136"/>
      <c r="AB70" s="50"/>
    </row>
    <row r="71" spans="2:28" s="31" customFormat="1" ht="16.5" customHeight="1">
      <c r="B71" s="104"/>
      <c r="C71" s="164" t="s">
        <v>53</v>
      </c>
      <c r="D71" s="272">
        <v>0</v>
      </c>
      <c r="E71" s="272">
        <v>0</v>
      </c>
      <c r="F71" s="272">
        <v>0</v>
      </c>
      <c r="G71" s="272">
        <v>0</v>
      </c>
      <c r="H71" s="272">
        <v>0</v>
      </c>
      <c r="I71" s="272">
        <v>0</v>
      </c>
      <c r="J71" s="272">
        <v>0</v>
      </c>
      <c r="K71" s="272">
        <v>0</v>
      </c>
      <c r="L71" s="272">
        <v>0</v>
      </c>
      <c r="M71" s="272">
        <v>0</v>
      </c>
      <c r="N71" s="272">
        <v>0</v>
      </c>
      <c r="O71" s="272">
        <v>0</v>
      </c>
      <c r="P71" s="272">
        <v>3.1</v>
      </c>
      <c r="Q71" s="272">
        <v>0</v>
      </c>
      <c r="R71" s="273"/>
      <c r="S71" s="272">
        <v>0</v>
      </c>
      <c r="T71" s="272">
        <v>0</v>
      </c>
      <c r="U71" s="272">
        <v>0</v>
      </c>
      <c r="V71" s="272">
        <v>0</v>
      </c>
      <c r="W71" s="272">
        <v>0</v>
      </c>
      <c r="X71" s="272">
        <v>0</v>
      </c>
      <c r="Y71" s="272">
        <v>0</v>
      </c>
      <c r="Z71" s="253">
        <f t="shared" si="3"/>
        <v>3.1</v>
      </c>
      <c r="AA71" s="134"/>
      <c r="AB71" s="27"/>
    </row>
    <row r="72" spans="2:28" s="28" customFormat="1" ht="24.95" customHeight="1">
      <c r="B72" s="114"/>
      <c r="C72" s="24" t="s">
        <v>62</v>
      </c>
      <c r="D72" s="252">
        <v>56.044607000000006</v>
      </c>
      <c r="E72" s="252">
        <v>0</v>
      </c>
      <c r="F72" s="252">
        <v>333.38364758000006</v>
      </c>
      <c r="G72" s="252">
        <v>2870.5813991899995</v>
      </c>
      <c r="H72" s="252">
        <v>138.33203900000001</v>
      </c>
      <c r="I72" s="252">
        <v>13229.085741618122</v>
      </c>
      <c r="J72" s="252">
        <v>2135.6669897500001</v>
      </c>
      <c r="K72" s="252">
        <v>2.5495E-2</v>
      </c>
      <c r="L72" s="252">
        <v>0</v>
      </c>
      <c r="M72" s="252">
        <v>98.288631089999981</v>
      </c>
      <c r="N72" s="252">
        <v>0</v>
      </c>
      <c r="O72" s="252">
        <v>5.2469999999999999E-3</v>
      </c>
      <c r="P72" s="252">
        <v>909.14934931499999</v>
      </c>
      <c r="Q72" s="252">
        <v>0.65961899999999996</v>
      </c>
      <c r="R72" s="271"/>
      <c r="S72" s="252">
        <v>910.33513500000004</v>
      </c>
      <c r="T72" s="252">
        <v>110.03940128000001</v>
      </c>
      <c r="U72" s="252">
        <v>3.754156</v>
      </c>
      <c r="V72" s="252">
        <v>246.5834668</v>
      </c>
      <c r="W72" s="252">
        <v>0</v>
      </c>
      <c r="X72" s="252">
        <v>68.065830000000005</v>
      </c>
      <c r="Y72" s="252">
        <v>1394.2653398700015</v>
      </c>
      <c r="Z72" s="216">
        <f t="shared" si="3"/>
        <v>22504.266094493123</v>
      </c>
      <c r="AA72" s="211"/>
      <c r="AB72" s="49"/>
    </row>
    <row r="73" spans="2:28" s="173" customFormat="1" ht="16.5" customHeight="1">
      <c r="B73" s="174"/>
      <c r="C73" s="223" t="s">
        <v>94</v>
      </c>
      <c r="D73" s="235">
        <v>0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35">
        <v>0</v>
      </c>
      <c r="R73" s="236"/>
      <c r="S73" s="235">
        <v>0</v>
      </c>
      <c r="T73" s="235">
        <v>0</v>
      </c>
      <c r="U73" s="235">
        <v>0</v>
      </c>
      <c r="V73" s="235">
        <v>0</v>
      </c>
      <c r="W73" s="235">
        <v>0</v>
      </c>
      <c r="X73" s="235">
        <v>0</v>
      </c>
      <c r="Y73" s="235">
        <v>0</v>
      </c>
      <c r="Z73" s="237">
        <f t="shared" si="3"/>
        <v>0</v>
      </c>
      <c r="AA73" s="210"/>
      <c r="AB73" s="176"/>
    </row>
    <row r="74" spans="2:28" s="173" customFormat="1" ht="16.5" customHeight="1">
      <c r="B74" s="174"/>
      <c r="C74" s="223" t="s">
        <v>95</v>
      </c>
      <c r="D74" s="235">
        <v>0</v>
      </c>
      <c r="E74" s="235">
        <v>0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35">
        <v>0</v>
      </c>
      <c r="R74" s="236"/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7">
        <f t="shared" si="3"/>
        <v>0</v>
      </c>
      <c r="AA74" s="210"/>
      <c r="AB74" s="176"/>
    </row>
    <row r="75" spans="2:28" s="173" customFormat="1" ht="16.5" customHeight="1">
      <c r="B75" s="207"/>
      <c r="C75" s="250" t="s">
        <v>83</v>
      </c>
      <c r="D75" s="254">
        <v>0</v>
      </c>
      <c r="E75" s="254">
        <v>0</v>
      </c>
      <c r="F75" s="254">
        <v>0</v>
      </c>
      <c r="G75" s="254">
        <v>0</v>
      </c>
      <c r="H75" s="254">
        <v>0</v>
      </c>
      <c r="I75" s="254">
        <v>0.1142</v>
      </c>
      <c r="J75" s="254">
        <v>0</v>
      </c>
      <c r="K75" s="254">
        <v>0</v>
      </c>
      <c r="L75" s="254">
        <v>0</v>
      </c>
      <c r="M75" s="254">
        <v>0</v>
      </c>
      <c r="N75" s="254">
        <v>0</v>
      </c>
      <c r="O75" s="254">
        <v>0</v>
      </c>
      <c r="P75" s="254">
        <v>0</v>
      </c>
      <c r="Q75" s="254">
        <v>0</v>
      </c>
      <c r="R75" s="255"/>
      <c r="S75" s="254">
        <v>0</v>
      </c>
      <c r="T75" s="254">
        <v>0</v>
      </c>
      <c r="U75" s="254">
        <v>0</v>
      </c>
      <c r="V75" s="254">
        <v>0</v>
      </c>
      <c r="W75" s="254">
        <v>0</v>
      </c>
      <c r="X75" s="254">
        <v>0</v>
      </c>
      <c r="Y75" s="254">
        <v>0</v>
      </c>
      <c r="Z75" s="237">
        <f t="shared" si="3"/>
        <v>0.1142</v>
      </c>
      <c r="AA75" s="209"/>
      <c r="AB75" s="176"/>
    </row>
    <row r="76" spans="2:28" s="31" customFormat="1" ht="24.95" customHeight="1">
      <c r="B76" s="102"/>
      <c r="C76" s="242" t="s">
        <v>64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28"/>
      <c r="S76" s="212"/>
      <c r="T76" s="212"/>
      <c r="U76" s="212"/>
      <c r="V76" s="212"/>
      <c r="W76" s="212"/>
      <c r="X76" s="212"/>
      <c r="Y76" s="212"/>
      <c r="Z76" s="263"/>
      <c r="AA76" s="211"/>
      <c r="AB76" s="27"/>
    </row>
    <row r="77" spans="2:28" s="31" customFormat="1" ht="16.5" customHeight="1">
      <c r="B77" s="104"/>
      <c r="C77" s="164" t="s">
        <v>65</v>
      </c>
      <c r="D77" s="212">
        <v>34.198489000000002</v>
      </c>
      <c r="E77" s="212">
        <v>0</v>
      </c>
      <c r="F77" s="212">
        <v>319.70783421855987</v>
      </c>
      <c r="G77" s="212">
        <v>2487.4491080563103</v>
      </c>
      <c r="H77" s="212">
        <v>78.329453000000001</v>
      </c>
      <c r="I77" s="212">
        <v>10681.782112142568</v>
      </c>
      <c r="J77" s="212">
        <v>1853.8568461057773</v>
      </c>
      <c r="K77" s="212">
        <v>1.2747120733331591E-2</v>
      </c>
      <c r="L77" s="212">
        <v>0</v>
      </c>
      <c r="M77" s="212">
        <v>52.593200999999993</v>
      </c>
      <c r="N77" s="212">
        <v>0</v>
      </c>
      <c r="O77" s="212">
        <v>0</v>
      </c>
      <c r="P77" s="212">
        <v>834.08435570709332</v>
      </c>
      <c r="Q77" s="212">
        <v>0</v>
      </c>
      <c r="R77" s="228"/>
      <c r="S77" s="212">
        <v>885.38492599999995</v>
      </c>
      <c r="T77" s="212">
        <v>82.847020199537525</v>
      </c>
      <c r="U77" s="212">
        <v>3.717231</v>
      </c>
      <c r="V77" s="212">
        <v>222.91930908999998</v>
      </c>
      <c r="W77" s="212">
        <v>0</v>
      </c>
      <c r="X77" s="212">
        <v>68.002152000000009</v>
      </c>
      <c r="Y77" s="212">
        <v>1061.9806924600025</v>
      </c>
      <c r="Z77" s="253">
        <f>SUM(D77:Y77)</f>
        <v>18666.865477100579</v>
      </c>
      <c r="AA77" s="211"/>
      <c r="AB77" s="27"/>
    </row>
    <row r="78" spans="2:28" s="31" customFormat="1" ht="16.5" customHeight="1">
      <c r="B78" s="104"/>
      <c r="C78" s="164" t="s">
        <v>89</v>
      </c>
      <c r="D78" s="212">
        <v>6.8306100000000001</v>
      </c>
      <c r="E78" s="212">
        <v>0</v>
      </c>
      <c r="F78" s="212">
        <v>0.18689758000000001</v>
      </c>
      <c r="G78" s="212">
        <v>11.189712</v>
      </c>
      <c r="H78" s="212">
        <v>16.560724</v>
      </c>
      <c r="I78" s="212">
        <v>1379.1150394000001</v>
      </c>
      <c r="J78" s="212">
        <v>222.86341927985006</v>
      </c>
      <c r="K78" s="212">
        <v>1.2748000000000001E-2</v>
      </c>
      <c r="L78" s="212">
        <v>0</v>
      </c>
      <c r="M78" s="212">
        <v>35.806635999999997</v>
      </c>
      <c r="N78" s="212">
        <v>0</v>
      </c>
      <c r="O78" s="212">
        <v>0</v>
      </c>
      <c r="P78" s="212">
        <v>75.064993424999997</v>
      </c>
      <c r="Q78" s="212">
        <v>0</v>
      </c>
      <c r="R78" s="228"/>
      <c r="S78" s="212">
        <v>19.991208000000004</v>
      </c>
      <c r="T78" s="212">
        <v>27.192381000000001</v>
      </c>
      <c r="U78" s="212">
        <v>0</v>
      </c>
      <c r="V78" s="212">
        <v>0</v>
      </c>
      <c r="W78" s="212">
        <v>0</v>
      </c>
      <c r="X78" s="212">
        <v>6.3678999999999999E-2</v>
      </c>
      <c r="Y78" s="212">
        <v>170.56648957999994</v>
      </c>
      <c r="Z78" s="253">
        <f t="shared" ref="Z78:Z81" si="4">SUM(D78:Y78)</f>
        <v>1965.4445372648502</v>
      </c>
      <c r="AA78" s="211"/>
      <c r="AB78" s="27"/>
    </row>
    <row r="79" spans="2:28" s="31" customFormat="1" ht="16.5" customHeight="1">
      <c r="B79" s="104"/>
      <c r="C79" s="164" t="s">
        <v>90</v>
      </c>
      <c r="D79" s="212">
        <v>15.015508000000001</v>
      </c>
      <c r="E79" s="212">
        <v>0</v>
      </c>
      <c r="F79" s="212">
        <v>13.488915</v>
      </c>
      <c r="G79" s="212">
        <v>288.43264500000004</v>
      </c>
      <c r="H79" s="212">
        <v>0.35</v>
      </c>
      <c r="I79" s="212">
        <v>1043.0555785000001</v>
      </c>
      <c r="J79" s="212">
        <v>28.342536348593665</v>
      </c>
      <c r="K79" s="212">
        <v>0</v>
      </c>
      <c r="L79" s="212">
        <v>0</v>
      </c>
      <c r="M79" s="212">
        <v>9.8888940900000009</v>
      </c>
      <c r="N79" s="212">
        <v>0</v>
      </c>
      <c r="O79" s="212">
        <v>0</v>
      </c>
      <c r="P79" s="212">
        <v>0</v>
      </c>
      <c r="Q79" s="212">
        <v>0.65961899999999996</v>
      </c>
      <c r="R79" s="228"/>
      <c r="S79" s="212">
        <v>4.9590009999999998</v>
      </c>
      <c r="T79" s="212">
        <v>0</v>
      </c>
      <c r="U79" s="212">
        <v>3.6923999999999998E-2</v>
      </c>
      <c r="V79" s="212">
        <v>23.664158124449866</v>
      </c>
      <c r="W79" s="212">
        <v>0</v>
      </c>
      <c r="X79" s="212">
        <v>0</v>
      </c>
      <c r="Y79" s="212">
        <v>161.71815483</v>
      </c>
      <c r="Z79" s="253">
        <f t="shared" si="4"/>
        <v>1589.6119338930437</v>
      </c>
      <c r="AA79" s="211"/>
      <c r="AB79" s="27"/>
    </row>
    <row r="80" spans="2:28" s="31" customFormat="1" ht="16.5" customHeight="1">
      <c r="B80" s="104"/>
      <c r="C80" s="164" t="s">
        <v>91</v>
      </c>
      <c r="D80" s="212">
        <v>0</v>
      </c>
      <c r="E80" s="212">
        <v>0</v>
      </c>
      <c r="F80" s="212">
        <v>0</v>
      </c>
      <c r="G80" s="212">
        <v>83.509934000000001</v>
      </c>
      <c r="H80" s="212">
        <v>23.085798</v>
      </c>
      <c r="I80" s="212">
        <v>34.253689999999999</v>
      </c>
      <c r="J80" s="212">
        <v>12.155104741498567</v>
      </c>
      <c r="K80" s="212">
        <v>0</v>
      </c>
      <c r="L80" s="212">
        <v>0</v>
      </c>
      <c r="M80" s="212">
        <v>0</v>
      </c>
      <c r="N80" s="212">
        <v>0</v>
      </c>
      <c r="O80" s="212">
        <v>5.2469999999999999E-3</v>
      </c>
      <c r="P80" s="212">
        <v>0</v>
      </c>
      <c r="Q80" s="212">
        <v>0</v>
      </c>
      <c r="R80" s="228"/>
      <c r="S80" s="212">
        <v>0</v>
      </c>
      <c r="T80" s="212">
        <v>0</v>
      </c>
      <c r="U80" s="212">
        <v>0</v>
      </c>
      <c r="V80" s="212">
        <v>0</v>
      </c>
      <c r="W80" s="212">
        <v>0</v>
      </c>
      <c r="X80" s="212">
        <v>0</v>
      </c>
      <c r="Y80" s="212">
        <v>0</v>
      </c>
      <c r="Z80" s="253">
        <f t="shared" si="4"/>
        <v>153.00977374149858</v>
      </c>
      <c r="AA80" s="211"/>
      <c r="AB80" s="27"/>
    </row>
    <row r="81" spans="2:28" s="31" customFormat="1" ht="16.5" customHeight="1">
      <c r="B81" s="102"/>
      <c r="C81" s="164" t="s">
        <v>98</v>
      </c>
      <c r="D81" s="212">
        <v>0</v>
      </c>
      <c r="E81" s="212">
        <v>0</v>
      </c>
      <c r="F81" s="212">
        <v>0</v>
      </c>
      <c r="G81" s="212">
        <v>0</v>
      </c>
      <c r="H81" s="212">
        <v>20.006063999999999</v>
      </c>
      <c r="I81" s="212">
        <v>90.879321017579798</v>
      </c>
      <c r="J81" s="212">
        <v>18.449083480156748</v>
      </c>
      <c r="K81" s="212">
        <v>0</v>
      </c>
      <c r="L81" s="212">
        <v>0</v>
      </c>
      <c r="M81" s="212">
        <v>0</v>
      </c>
      <c r="N81" s="212">
        <v>0</v>
      </c>
      <c r="O81" s="212">
        <v>0</v>
      </c>
      <c r="P81" s="212">
        <v>0</v>
      </c>
      <c r="Q81" s="212">
        <v>0</v>
      </c>
      <c r="R81" s="228"/>
      <c r="S81" s="212">
        <v>0</v>
      </c>
      <c r="T81" s="212">
        <v>0</v>
      </c>
      <c r="U81" s="212">
        <v>0</v>
      </c>
      <c r="V81" s="212">
        <v>0</v>
      </c>
      <c r="W81" s="212">
        <v>0</v>
      </c>
      <c r="X81" s="212">
        <v>0</v>
      </c>
      <c r="Y81" s="212">
        <v>0</v>
      </c>
      <c r="Z81" s="253">
        <f t="shared" si="4"/>
        <v>129.33446849773654</v>
      </c>
      <c r="AA81" s="211"/>
      <c r="AB81" s="27"/>
    </row>
    <row r="82" spans="2:28" s="28" customFormat="1" ht="36.950000000000003" customHeight="1">
      <c r="B82" s="107"/>
      <c r="C82" s="163" t="s">
        <v>102</v>
      </c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8"/>
      <c r="S82" s="247"/>
      <c r="T82" s="247"/>
      <c r="U82" s="247"/>
      <c r="V82" s="247"/>
      <c r="W82" s="247"/>
      <c r="X82" s="247"/>
      <c r="Y82" s="247"/>
      <c r="Z82" s="264"/>
      <c r="AA82" s="211"/>
      <c r="AB82" s="49"/>
    </row>
    <row r="83" spans="2:28" s="31" customFormat="1" ht="16.5" customHeight="1">
      <c r="B83" s="102"/>
      <c r="C83" s="24" t="s">
        <v>51</v>
      </c>
      <c r="D83" s="265">
        <v>0</v>
      </c>
      <c r="E83" s="265">
        <v>0</v>
      </c>
      <c r="F83" s="265">
        <v>0</v>
      </c>
      <c r="G83" s="265">
        <v>0</v>
      </c>
      <c r="H83" s="265">
        <v>0</v>
      </c>
      <c r="I83" s="265">
        <v>0</v>
      </c>
      <c r="J83" s="265">
        <v>0</v>
      </c>
      <c r="K83" s="265">
        <v>0</v>
      </c>
      <c r="L83" s="265">
        <v>0</v>
      </c>
      <c r="M83" s="265">
        <v>0</v>
      </c>
      <c r="N83" s="265">
        <v>0</v>
      </c>
      <c r="O83" s="265">
        <v>0</v>
      </c>
      <c r="P83" s="265">
        <v>0</v>
      </c>
      <c r="Q83" s="265">
        <v>0</v>
      </c>
      <c r="R83" s="269"/>
      <c r="S83" s="265">
        <v>0</v>
      </c>
      <c r="T83" s="265">
        <v>0</v>
      </c>
      <c r="U83" s="265">
        <v>0</v>
      </c>
      <c r="V83" s="265">
        <v>0</v>
      </c>
      <c r="W83" s="265">
        <v>0</v>
      </c>
      <c r="X83" s="265">
        <v>0</v>
      </c>
      <c r="Y83" s="265">
        <v>0</v>
      </c>
      <c r="Z83" s="253">
        <f>SUM(D83:Y83)</f>
        <v>0</v>
      </c>
      <c r="AA83" s="134"/>
      <c r="AB83" s="27"/>
    </row>
    <row r="84" spans="2:28" s="31" customFormat="1" ht="16.5" customHeight="1">
      <c r="B84" s="104"/>
      <c r="C84" s="164" t="s">
        <v>52</v>
      </c>
      <c r="D84" s="265">
        <v>0</v>
      </c>
      <c r="E84" s="265">
        <v>0</v>
      </c>
      <c r="F84" s="265">
        <v>0</v>
      </c>
      <c r="G84" s="265">
        <v>0</v>
      </c>
      <c r="H84" s="265">
        <v>0</v>
      </c>
      <c r="I84" s="265">
        <v>0</v>
      </c>
      <c r="J84" s="265">
        <v>0</v>
      </c>
      <c r="K84" s="265">
        <v>0</v>
      </c>
      <c r="L84" s="265">
        <v>0</v>
      </c>
      <c r="M84" s="265">
        <v>0</v>
      </c>
      <c r="N84" s="265">
        <v>0</v>
      </c>
      <c r="O84" s="265">
        <v>0</v>
      </c>
      <c r="P84" s="265">
        <v>0</v>
      </c>
      <c r="Q84" s="265">
        <v>0</v>
      </c>
      <c r="R84" s="269"/>
      <c r="S84" s="265">
        <v>0</v>
      </c>
      <c r="T84" s="265">
        <v>0</v>
      </c>
      <c r="U84" s="265">
        <v>0</v>
      </c>
      <c r="V84" s="265">
        <v>0</v>
      </c>
      <c r="W84" s="265">
        <v>0</v>
      </c>
      <c r="X84" s="265">
        <v>0</v>
      </c>
      <c r="Y84" s="265">
        <v>0</v>
      </c>
      <c r="Z84" s="253">
        <f t="shared" ref="Z84:Z101" si="5">SUM(D84:Y84)</f>
        <v>0</v>
      </c>
      <c r="AA84" s="134"/>
      <c r="AB84" s="27"/>
    </row>
    <row r="85" spans="2:28" s="31" customFormat="1" ht="16.5" customHeight="1">
      <c r="B85" s="104"/>
      <c r="C85" s="164" t="s">
        <v>53</v>
      </c>
      <c r="D85" s="265">
        <v>0</v>
      </c>
      <c r="E85" s="265">
        <v>0</v>
      </c>
      <c r="F85" s="265">
        <v>0</v>
      </c>
      <c r="G85" s="265">
        <v>0</v>
      </c>
      <c r="H85" s="265">
        <v>0</v>
      </c>
      <c r="I85" s="265">
        <v>0</v>
      </c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9"/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53">
        <f t="shared" si="5"/>
        <v>0</v>
      </c>
      <c r="AA85" s="134"/>
      <c r="AB85" s="27"/>
    </row>
    <row r="86" spans="2:28" s="31" customFormat="1" ht="16.5" customHeight="1">
      <c r="B86" s="102"/>
      <c r="C86" s="24" t="s">
        <v>54</v>
      </c>
      <c r="D86" s="265">
        <v>0</v>
      </c>
      <c r="E86" s="265">
        <v>0</v>
      </c>
      <c r="F86" s="265">
        <v>0</v>
      </c>
      <c r="G86" s="265">
        <v>0</v>
      </c>
      <c r="H86" s="265">
        <v>0</v>
      </c>
      <c r="I86" s="265">
        <v>56.527876720000002</v>
      </c>
      <c r="J86" s="265">
        <v>0</v>
      </c>
      <c r="K86" s="265">
        <v>0</v>
      </c>
      <c r="L86" s="265">
        <v>0</v>
      </c>
      <c r="M86" s="265">
        <v>0</v>
      </c>
      <c r="N86" s="265">
        <v>0</v>
      </c>
      <c r="O86" s="265">
        <v>0</v>
      </c>
      <c r="P86" s="265">
        <v>0</v>
      </c>
      <c r="Q86" s="265">
        <v>0</v>
      </c>
      <c r="R86" s="269"/>
      <c r="S86" s="265">
        <v>0</v>
      </c>
      <c r="T86" s="265">
        <v>0</v>
      </c>
      <c r="U86" s="265">
        <v>0</v>
      </c>
      <c r="V86" s="265">
        <v>0</v>
      </c>
      <c r="W86" s="265">
        <v>0</v>
      </c>
      <c r="X86" s="265">
        <v>0</v>
      </c>
      <c r="Y86" s="265">
        <v>12.00583436</v>
      </c>
      <c r="Z86" s="253">
        <f t="shared" si="5"/>
        <v>68.533711080000003</v>
      </c>
      <c r="AA86" s="134"/>
      <c r="AB86" s="27"/>
    </row>
    <row r="87" spans="2:28" s="31" customFormat="1" ht="16.5" customHeight="1">
      <c r="B87" s="102"/>
      <c r="C87" s="164" t="s">
        <v>52</v>
      </c>
      <c r="D87" s="265">
        <v>0</v>
      </c>
      <c r="E87" s="265">
        <v>0</v>
      </c>
      <c r="F87" s="265">
        <v>0</v>
      </c>
      <c r="G87" s="265">
        <v>0</v>
      </c>
      <c r="H87" s="265">
        <v>0</v>
      </c>
      <c r="I87" s="265">
        <v>0</v>
      </c>
      <c r="J87" s="265">
        <v>0</v>
      </c>
      <c r="K87" s="265">
        <v>0</v>
      </c>
      <c r="L87" s="265">
        <v>0</v>
      </c>
      <c r="M87" s="265">
        <v>0</v>
      </c>
      <c r="N87" s="265">
        <v>0</v>
      </c>
      <c r="O87" s="265">
        <v>0</v>
      </c>
      <c r="P87" s="265">
        <v>0</v>
      </c>
      <c r="Q87" s="265">
        <v>0</v>
      </c>
      <c r="R87" s="269"/>
      <c r="S87" s="265">
        <v>0</v>
      </c>
      <c r="T87" s="265">
        <v>0</v>
      </c>
      <c r="U87" s="265">
        <v>0</v>
      </c>
      <c r="V87" s="265">
        <v>0</v>
      </c>
      <c r="W87" s="265">
        <v>0</v>
      </c>
      <c r="X87" s="265">
        <v>0</v>
      </c>
      <c r="Y87" s="265">
        <v>0</v>
      </c>
      <c r="Z87" s="253">
        <f t="shared" si="5"/>
        <v>0</v>
      </c>
      <c r="AA87" s="134"/>
      <c r="AB87" s="27"/>
    </row>
    <row r="88" spans="2:28" s="31" customFormat="1" ht="16.5" customHeight="1">
      <c r="B88" s="102"/>
      <c r="C88" s="164" t="s">
        <v>53</v>
      </c>
      <c r="D88" s="265">
        <v>0</v>
      </c>
      <c r="E88" s="265">
        <v>0</v>
      </c>
      <c r="F88" s="265">
        <v>0</v>
      </c>
      <c r="G88" s="265">
        <v>0</v>
      </c>
      <c r="H88" s="265">
        <v>0</v>
      </c>
      <c r="I88" s="265">
        <v>56.527876720000002</v>
      </c>
      <c r="J88" s="265">
        <v>0</v>
      </c>
      <c r="K88" s="265">
        <v>0</v>
      </c>
      <c r="L88" s="265">
        <v>0</v>
      </c>
      <c r="M88" s="265">
        <v>0</v>
      </c>
      <c r="N88" s="265">
        <v>0</v>
      </c>
      <c r="O88" s="265">
        <v>0</v>
      </c>
      <c r="P88" s="265">
        <v>0</v>
      </c>
      <c r="Q88" s="265">
        <v>0</v>
      </c>
      <c r="R88" s="269"/>
      <c r="S88" s="265">
        <v>0</v>
      </c>
      <c r="T88" s="265">
        <v>0</v>
      </c>
      <c r="U88" s="265">
        <v>0</v>
      </c>
      <c r="V88" s="265">
        <v>0</v>
      </c>
      <c r="W88" s="265">
        <v>0</v>
      </c>
      <c r="X88" s="265">
        <v>0</v>
      </c>
      <c r="Y88" s="265">
        <v>12.00583436</v>
      </c>
      <c r="Z88" s="253">
        <f t="shared" si="5"/>
        <v>68.533711080000003</v>
      </c>
      <c r="AA88" s="134"/>
      <c r="AB88" s="27"/>
    </row>
    <row r="89" spans="2:28" s="28" customFormat="1" ht="16.5" customHeight="1">
      <c r="B89" s="111"/>
      <c r="C89" s="164" t="s">
        <v>55</v>
      </c>
      <c r="D89" s="265">
        <v>0</v>
      </c>
      <c r="E89" s="265">
        <v>0</v>
      </c>
      <c r="F89" s="265">
        <v>0</v>
      </c>
      <c r="G89" s="265">
        <v>0</v>
      </c>
      <c r="H89" s="265">
        <v>0</v>
      </c>
      <c r="I89" s="265">
        <v>56.527876720000002</v>
      </c>
      <c r="J89" s="265">
        <v>0</v>
      </c>
      <c r="K89" s="265">
        <v>0</v>
      </c>
      <c r="L89" s="265">
        <v>0</v>
      </c>
      <c r="M89" s="265">
        <v>0</v>
      </c>
      <c r="N89" s="265">
        <v>0</v>
      </c>
      <c r="O89" s="265">
        <v>0</v>
      </c>
      <c r="P89" s="265">
        <v>0</v>
      </c>
      <c r="Q89" s="265">
        <v>0</v>
      </c>
      <c r="R89" s="269"/>
      <c r="S89" s="265">
        <v>0</v>
      </c>
      <c r="T89" s="265">
        <v>0</v>
      </c>
      <c r="U89" s="265">
        <v>0</v>
      </c>
      <c r="V89" s="265">
        <v>0</v>
      </c>
      <c r="W89" s="265">
        <v>0</v>
      </c>
      <c r="X89" s="265">
        <v>0</v>
      </c>
      <c r="Y89" s="265">
        <v>12.00583436</v>
      </c>
      <c r="Z89" s="253">
        <f t="shared" si="5"/>
        <v>68.533711080000003</v>
      </c>
      <c r="AA89" s="134"/>
      <c r="AB89" s="49"/>
    </row>
    <row r="90" spans="2:28" s="31" customFormat="1" ht="16.5" customHeight="1">
      <c r="B90" s="104"/>
      <c r="C90" s="164" t="s">
        <v>56</v>
      </c>
      <c r="D90" s="265">
        <v>0</v>
      </c>
      <c r="E90" s="265">
        <v>0</v>
      </c>
      <c r="F90" s="265">
        <v>0</v>
      </c>
      <c r="G90" s="265">
        <v>0</v>
      </c>
      <c r="H90" s="265">
        <v>0</v>
      </c>
      <c r="I90" s="265">
        <v>0</v>
      </c>
      <c r="J90" s="265">
        <v>0</v>
      </c>
      <c r="K90" s="265">
        <v>0</v>
      </c>
      <c r="L90" s="265">
        <v>0</v>
      </c>
      <c r="M90" s="265">
        <v>0</v>
      </c>
      <c r="N90" s="265">
        <v>0</v>
      </c>
      <c r="O90" s="265">
        <v>0</v>
      </c>
      <c r="P90" s="265">
        <v>0</v>
      </c>
      <c r="Q90" s="265">
        <v>0</v>
      </c>
      <c r="R90" s="269"/>
      <c r="S90" s="265">
        <v>0</v>
      </c>
      <c r="T90" s="265">
        <v>0</v>
      </c>
      <c r="U90" s="265">
        <v>0</v>
      </c>
      <c r="V90" s="265">
        <v>0</v>
      </c>
      <c r="W90" s="265">
        <v>0</v>
      </c>
      <c r="X90" s="265">
        <v>0</v>
      </c>
      <c r="Y90" s="265">
        <v>0</v>
      </c>
      <c r="Z90" s="253">
        <f t="shared" si="5"/>
        <v>0</v>
      </c>
      <c r="AA90" s="134"/>
      <c r="AB90" s="27"/>
    </row>
    <row r="91" spans="2:28" s="31" customFormat="1" ht="16.5" customHeight="1">
      <c r="B91" s="104"/>
      <c r="C91" s="164" t="s">
        <v>57</v>
      </c>
      <c r="D91" s="265">
        <v>0</v>
      </c>
      <c r="E91" s="265">
        <v>0</v>
      </c>
      <c r="F91" s="265">
        <v>0</v>
      </c>
      <c r="G91" s="265">
        <v>0</v>
      </c>
      <c r="H91" s="265">
        <v>0</v>
      </c>
      <c r="I91" s="265">
        <v>0</v>
      </c>
      <c r="J91" s="265">
        <v>0</v>
      </c>
      <c r="K91" s="265">
        <v>0</v>
      </c>
      <c r="L91" s="265">
        <v>0</v>
      </c>
      <c r="M91" s="265">
        <v>0</v>
      </c>
      <c r="N91" s="265">
        <v>0</v>
      </c>
      <c r="O91" s="265">
        <v>0</v>
      </c>
      <c r="P91" s="265">
        <v>0</v>
      </c>
      <c r="Q91" s="265">
        <v>0</v>
      </c>
      <c r="R91" s="269"/>
      <c r="S91" s="265">
        <v>0</v>
      </c>
      <c r="T91" s="265">
        <v>0</v>
      </c>
      <c r="U91" s="265">
        <v>0</v>
      </c>
      <c r="V91" s="265">
        <v>0</v>
      </c>
      <c r="W91" s="265">
        <v>0</v>
      </c>
      <c r="X91" s="265">
        <v>0</v>
      </c>
      <c r="Y91" s="265">
        <v>0</v>
      </c>
      <c r="Z91" s="253">
        <f t="shared" si="5"/>
        <v>0</v>
      </c>
      <c r="AA91" s="134"/>
      <c r="AB91" s="27"/>
    </row>
    <row r="92" spans="2:28" s="31" customFormat="1" ht="16.5" customHeight="1">
      <c r="B92" s="104"/>
      <c r="C92" s="164" t="s">
        <v>58</v>
      </c>
      <c r="D92" s="265">
        <v>0</v>
      </c>
      <c r="E92" s="265">
        <v>0</v>
      </c>
      <c r="F92" s="265">
        <v>0</v>
      </c>
      <c r="G92" s="265">
        <v>0</v>
      </c>
      <c r="H92" s="265">
        <v>0</v>
      </c>
      <c r="I92" s="265">
        <v>0</v>
      </c>
      <c r="J92" s="265">
        <v>0</v>
      </c>
      <c r="K92" s="265">
        <v>0</v>
      </c>
      <c r="L92" s="265">
        <v>0</v>
      </c>
      <c r="M92" s="265">
        <v>0</v>
      </c>
      <c r="N92" s="265">
        <v>0</v>
      </c>
      <c r="O92" s="265">
        <v>0</v>
      </c>
      <c r="P92" s="265">
        <v>0</v>
      </c>
      <c r="Q92" s="265">
        <v>0</v>
      </c>
      <c r="R92" s="269"/>
      <c r="S92" s="265">
        <v>0</v>
      </c>
      <c r="T92" s="265">
        <v>0</v>
      </c>
      <c r="U92" s="265">
        <v>0</v>
      </c>
      <c r="V92" s="265">
        <v>0</v>
      </c>
      <c r="W92" s="265">
        <v>0</v>
      </c>
      <c r="X92" s="265">
        <v>0</v>
      </c>
      <c r="Y92" s="265">
        <v>0</v>
      </c>
      <c r="Z92" s="253">
        <f t="shared" si="5"/>
        <v>0</v>
      </c>
      <c r="AA92" s="134"/>
      <c r="AB92" s="27"/>
    </row>
    <row r="93" spans="2:28" s="31" customFormat="1" ht="16.5" customHeight="1">
      <c r="B93" s="104"/>
      <c r="C93" s="165" t="s">
        <v>59</v>
      </c>
      <c r="D93" s="265">
        <v>0</v>
      </c>
      <c r="E93" s="265">
        <v>0</v>
      </c>
      <c r="F93" s="265">
        <v>0</v>
      </c>
      <c r="G93" s="265">
        <v>0</v>
      </c>
      <c r="H93" s="265">
        <v>0</v>
      </c>
      <c r="I93" s="265">
        <v>0</v>
      </c>
      <c r="J93" s="265">
        <v>0</v>
      </c>
      <c r="K93" s="265">
        <v>0</v>
      </c>
      <c r="L93" s="265">
        <v>0</v>
      </c>
      <c r="M93" s="265">
        <v>0</v>
      </c>
      <c r="N93" s="265">
        <v>0</v>
      </c>
      <c r="O93" s="265">
        <v>0</v>
      </c>
      <c r="P93" s="265">
        <v>0</v>
      </c>
      <c r="Q93" s="265">
        <v>0</v>
      </c>
      <c r="R93" s="269"/>
      <c r="S93" s="265">
        <v>0</v>
      </c>
      <c r="T93" s="265">
        <v>0</v>
      </c>
      <c r="U93" s="265">
        <v>0</v>
      </c>
      <c r="V93" s="265">
        <v>0</v>
      </c>
      <c r="W93" s="265">
        <v>0</v>
      </c>
      <c r="X93" s="265">
        <v>0</v>
      </c>
      <c r="Y93" s="265">
        <v>0</v>
      </c>
      <c r="Z93" s="253">
        <f t="shared" si="5"/>
        <v>0</v>
      </c>
      <c r="AA93" s="134"/>
      <c r="AB93" s="27"/>
    </row>
    <row r="94" spans="2:28" s="31" customFormat="1" ht="16.5" customHeight="1">
      <c r="B94" s="104"/>
      <c r="C94" s="165" t="s">
        <v>60</v>
      </c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9"/>
      <c r="S94" s="265"/>
      <c r="T94" s="265"/>
      <c r="U94" s="265"/>
      <c r="V94" s="265"/>
      <c r="W94" s="265"/>
      <c r="X94" s="265"/>
      <c r="Y94" s="265"/>
      <c r="Z94" s="253">
        <f t="shared" si="5"/>
        <v>0</v>
      </c>
      <c r="AA94" s="134"/>
      <c r="AB94" s="27"/>
    </row>
    <row r="95" spans="2:28" s="28" customFormat="1" ht="16.5" customHeight="1">
      <c r="B95" s="111"/>
      <c r="C95" s="24" t="s">
        <v>61</v>
      </c>
      <c r="D95" s="265">
        <v>0</v>
      </c>
      <c r="E95" s="265">
        <v>0</v>
      </c>
      <c r="F95" s="265">
        <v>0</v>
      </c>
      <c r="G95" s="265">
        <v>0</v>
      </c>
      <c r="H95" s="265">
        <v>0</v>
      </c>
      <c r="I95" s="265">
        <v>0</v>
      </c>
      <c r="J95" s="265">
        <v>0</v>
      </c>
      <c r="K95" s="265">
        <v>0</v>
      </c>
      <c r="L95" s="265">
        <v>0</v>
      </c>
      <c r="M95" s="265">
        <v>0</v>
      </c>
      <c r="N95" s="265">
        <v>0</v>
      </c>
      <c r="O95" s="265">
        <v>0</v>
      </c>
      <c r="P95" s="265">
        <v>0</v>
      </c>
      <c r="Q95" s="265">
        <v>0</v>
      </c>
      <c r="R95" s="269"/>
      <c r="S95" s="265">
        <v>0</v>
      </c>
      <c r="T95" s="265">
        <v>0</v>
      </c>
      <c r="U95" s="265">
        <v>0</v>
      </c>
      <c r="V95" s="265">
        <v>0</v>
      </c>
      <c r="W95" s="265">
        <v>0</v>
      </c>
      <c r="X95" s="265">
        <v>0</v>
      </c>
      <c r="Y95" s="265">
        <v>0</v>
      </c>
      <c r="Z95" s="253">
        <f t="shared" si="5"/>
        <v>0</v>
      </c>
      <c r="AA95" s="134"/>
      <c r="AB95" s="49"/>
    </row>
    <row r="96" spans="2:28" s="44" customFormat="1" ht="16.5" customHeight="1">
      <c r="B96" s="112"/>
      <c r="C96" s="164" t="s">
        <v>52</v>
      </c>
      <c r="D96" s="266">
        <v>0</v>
      </c>
      <c r="E96" s="266">
        <v>0</v>
      </c>
      <c r="F96" s="266">
        <v>0</v>
      </c>
      <c r="G96" s="266">
        <v>0</v>
      </c>
      <c r="H96" s="266">
        <v>0</v>
      </c>
      <c r="I96" s="266">
        <v>0</v>
      </c>
      <c r="J96" s="266">
        <v>0</v>
      </c>
      <c r="K96" s="266">
        <v>0</v>
      </c>
      <c r="L96" s="266">
        <v>0</v>
      </c>
      <c r="M96" s="266">
        <v>0</v>
      </c>
      <c r="N96" s="266">
        <v>0</v>
      </c>
      <c r="O96" s="266">
        <v>0</v>
      </c>
      <c r="P96" s="266">
        <v>0</v>
      </c>
      <c r="Q96" s="266">
        <v>0</v>
      </c>
      <c r="R96" s="270"/>
      <c r="S96" s="266">
        <v>0</v>
      </c>
      <c r="T96" s="266">
        <v>0</v>
      </c>
      <c r="U96" s="266">
        <v>0</v>
      </c>
      <c r="V96" s="266">
        <v>0</v>
      </c>
      <c r="W96" s="266">
        <v>0</v>
      </c>
      <c r="X96" s="266">
        <v>0</v>
      </c>
      <c r="Y96" s="266">
        <v>0</v>
      </c>
      <c r="Z96" s="253">
        <f t="shared" si="5"/>
        <v>0</v>
      </c>
      <c r="AA96" s="136"/>
      <c r="AB96" s="50"/>
    </row>
    <row r="97" spans="2:28" s="31" customFormat="1" ht="16.5" customHeight="1">
      <c r="B97" s="104"/>
      <c r="C97" s="164" t="s">
        <v>53</v>
      </c>
      <c r="D97" s="265">
        <v>0</v>
      </c>
      <c r="E97" s="265">
        <v>0</v>
      </c>
      <c r="F97" s="265">
        <v>0</v>
      </c>
      <c r="G97" s="265">
        <v>0</v>
      </c>
      <c r="H97" s="265">
        <v>0</v>
      </c>
      <c r="I97" s="265">
        <v>0</v>
      </c>
      <c r="J97" s="265">
        <v>0</v>
      </c>
      <c r="K97" s="265">
        <v>0</v>
      </c>
      <c r="L97" s="265">
        <v>0</v>
      </c>
      <c r="M97" s="265">
        <v>0</v>
      </c>
      <c r="N97" s="265">
        <v>0</v>
      </c>
      <c r="O97" s="265">
        <v>0</v>
      </c>
      <c r="P97" s="265">
        <v>0</v>
      </c>
      <c r="Q97" s="265">
        <v>0</v>
      </c>
      <c r="R97" s="269"/>
      <c r="S97" s="265">
        <v>0</v>
      </c>
      <c r="T97" s="265">
        <v>0</v>
      </c>
      <c r="U97" s="265">
        <v>0</v>
      </c>
      <c r="V97" s="265">
        <v>0</v>
      </c>
      <c r="W97" s="265">
        <v>0</v>
      </c>
      <c r="X97" s="265">
        <v>0</v>
      </c>
      <c r="Y97" s="265">
        <v>0</v>
      </c>
      <c r="Z97" s="253">
        <f t="shared" si="5"/>
        <v>0</v>
      </c>
      <c r="AA97" s="134"/>
      <c r="AB97" s="27"/>
    </row>
    <row r="98" spans="2:28" s="28" customFormat="1" ht="24.95" customHeight="1">
      <c r="B98" s="114"/>
      <c r="C98" s="24" t="s">
        <v>62</v>
      </c>
      <c r="D98" s="252">
        <v>0</v>
      </c>
      <c r="E98" s="252">
        <v>0</v>
      </c>
      <c r="F98" s="252">
        <v>0</v>
      </c>
      <c r="G98" s="252">
        <v>0</v>
      </c>
      <c r="H98" s="252">
        <v>0</v>
      </c>
      <c r="I98" s="252">
        <v>56.527876720000002</v>
      </c>
      <c r="J98" s="252">
        <v>0</v>
      </c>
      <c r="K98" s="252">
        <v>0</v>
      </c>
      <c r="L98" s="252">
        <v>0</v>
      </c>
      <c r="M98" s="252">
        <v>0</v>
      </c>
      <c r="N98" s="252">
        <v>0</v>
      </c>
      <c r="O98" s="252">
        <v>0</v>
      </c>
      <c r="P98" s="252">
        <v>0</v>
      </c>
      <c r="Q98" s="252">
        <v>0</v>
      </c>
      <c r="R98" s="271"/>
      <c r="S98" s="252">
        <v>0</v>
      </c>
      <c r="T98" s="252">
        <v>0</v>
      </c>
      <c r="U98" s="252">
        <v>0</v>
      </c>
      <c r="V98" s="252">
        <v>0</v>
      </c>
      <c r="W98" s="252">
        <v>0</v>
      </c>
      <c r="X98" s="252">
        <v>0</v>
      </c>
      <c r="Y98" s="252">
        <v>12.00583436</v>
      </c>
      <c r="Z98" s="216">
        <f t="shared" si="5"/>
        <v>68.533711080000003</v>
      </c>
      <c r="AA98" s="211"/>
      <c r="AB98" s="49"/>
    </row>
    <row r="99" spans="2:28" s="173" customFormat="1" ht="16.5" customHeight="1">
      <c r="B99" s="174"/>
      <c r="C99" s="223" t="s">
        <v>94</v>
      </c>
      <c r="D99" s="235">
        <v>0</v>
      </c>
      <c r="E99" s="235">
        <v>0</v>
      </c>
      <c r="F99" s="235">
        <v>0</v>
      </c>
      <c r="G99" s="235">
        <v>0</v>
      </c>
      <c r="H99" s="235">
        <v>0</v>
      </c>
      <c r="I99" s="235">
        <v>0</v>
      </c>
      <c r="J99" s="235">
        <v>0</v>
      </c>
      <c r="K99" s="235">
        <v>0</v>
      </c>
      <c r="L99" s="235">
        <v>0</v>
      </c>
      <c r="M99" s="235">
        <v>0</v>
      </c>
      <c r="N99" s="235">
        <v>0</v>
      </c>
      <c r="O99" s="235">
        <v>0</v>
      </c>
      <c r="P99" s="235">
        <v>0</v>
      </c>
      <c r="Q99" s="235">
        <v>0</v>
      </c>
      <c r="R99" s="236"/>
      <c r="S99" s="235">
        <v>0</v>
      </c>
      <c r="T99" s="235">
        <v>0</v>
      </c>
      <c r="U99" s="235">
        <v>0</v>
      </c>
      <c r="V99" s="235">
        <v>0</v>
      </c>
      <c r="W99" s="235">
        <v>0</v>
      </c>
      <c r="X99" s="235">
        <v>0</v>
      </c>
      <c r="Y99" s="235">
        <v>0</v>
      </c>
      <c r="Z99" s="237">
        <f t="shared" si="5"/>
        <v>0</v>
      </c>
      <c r="AA99" s="210"/>
      <c r="AB99" s="176"/>
    </row>
    <row r="100" spans="2:28" s="173" customFormat="1" ht="16.5" customHeight="1">
      <c r="B100" s="174"/>
      <c r="C100" s="223" t="s">
        <v>95</v>
      </c>
      <c r="D100" s="235">
        <v>0</v>
      </c>
      <c r="E100" s="235">
        <v>0</v>
      </c>
      <c r="F100" s="235">
        <v>0</v>
      </c>
      <c r="G100" s="235">
        <v>0</v>
      </c>
      <c r="H100" s="235">
        <v>0</v>
      </c>
      <c r="I100" s="235">
        <v>0</v>
      </c>
      <c r="J100" s="235">
        <v>0</v>
      </c>
      <c r="K100" s="235">
        <v>0</v>
      </c>
      <c r="L100" s="235">
        <v>0</v>
      </c>
      <c r="M100" s="235">
        <v>0</v>
      </c>
      <c r="N100" s="235">
        <v>0</v>
      </c>
      <c r="O100" s="235">
        <v>0</v>
      </c>
      <c r="P100" s="235">
        <v>0</v>
      </c>
      <c r="Q100" s="235">
        <v>0</v>
      </c>
      <c r="R100" s="236"/>
      <c r="S100" s="235">
        <v>0</v>
      </c>
      <c r="T100" s="235">
        <v>0</v>
      </c>
      <c r="U100" s="235">
        <v>0</v>
      </c>
      <c r="V100" s="235">
        <v>0</v>
      </c>
      <c r="W100" s="235">
        <v>0</v>
      </c>
      <c r="X100" s="235">
        <v>0</v>
      </c>
      <c r="Y100" s="235">
        <v>0</v>
      </c>
      <c r="Z100" s="237">
        <f t="shared" si="5"/>
        <v>0</v>
      </c>
      <c r="AA100" s="210"/>
      <c r="AB100" s="176"/>
    </row>
    <row r="101" spans="2:28" s="173" customFormat="1" ht="16.5" customHeight="1">
      <c r="B101" s="207"/>
      <c r="C101" s="250" t="s">
        <v>83</v>
      </c>
      <c r="D101" s="254">
        <v>0</v>
      </c>
      <c r="E101" s="254">
        <v>0</v>
      </c>
      <c r="F101" s="254">
        <v>0</v>
      </c>
      <c r="G101" s="254">
        <v>0</v>
      </c>
      <c r="H101" s="254">
        <v>0</v>
      </c>
      <c r="I101" s="254">
        <v>0</v>
      </c>
      <c r="J101" s="254">
        <v>0</v>
      </c>
      <c r="K101" s="254">
        <v>0</v>
      </c>
      <c r="L101" s="254">
        <v>0</v>
      </c>
      <c r="M101" s="254">
        <v>0</v>
      </c>
      <c r="N101" s="254">
        <v>0</v>
      </c>
      <c r="O101" s="254">
        <v>0</v>
      </c>
      <c r="P101" s="254">
        <v>0</v>
      </c>
      <c r="Q101" s="254">
        <v>0</v>
      </c>
      <c r="R101" s="255"/>
      <c r="S101" s="254">
        <v>0</v>
      </c>
      <c r="T101" s="254">
        <v>0</v>
      </c>
      <c r="U101" s="254">
        <v>0</v>
      </c>
      <c r="V101" s="254">
        <v>0</v>
      </c>
      <c r="W101" s="254">
        <v>0</v>
      </c>
      <c r="X101" s="254">
        <v>0</v>
      </c>
      <c r="Y101" s="254">
        <v>0</v>
      </c>
      <c r="Z101" s="237">
        <f t="shared" si="5"/>
        <v>0</v>
      </c>
      <c r="AA101" s="209"/>
      <c r="AB101" s="176"/>
    </row>
    <row r="102" spans="2:28" s="28" customFormat="1" ht="36.950000000000003" customHeight="1">
      <c r="B102" s="107"/>
      <c r="C102" s="166" t="s">
        <v>92</v>
      </c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8"/>
      <c r="S102" s="247"/>
      <c r="T102" s="247"/>
      <c r="U102" s="247"/>
      <c r="V102" s="247"/>
      <c r="W102" s="247"/>
      <c r="X102" s="247"/>
      <c r="Y102" s="247"/>
      <c r="Z102" s="264"/>
      <c r="AA102" s="211"/>
      <c r="AB102" s="49"/>
    </row>
    <row r="103" spans="2:28" s="31" customFormat="1" ht="16.5" customHeight="1">
      <c r="B103" s="102"/>
      <c r="C103" s="24" t="s">
        <v>51</v>
      </c>
      <c r="D103" s="265">
        <v>0</v>
      </c>
      <c r="E103" s="265">
        <v>0</v>
      </c>
      <c r="F103" s="265">
        <v>4.4000000000000004</v>
      </c>
      <c r="G103" s="265">
        <v>2.5281180000000005</v>
      </c>
      <c r="H103" s="265">
        <v>0</v>
      </c>
      <c r="I103" s="265">
        <v>53.192532999999997</v>
      </c>
      <c r="J103" s="265">
        <v>5.1818899999999992</v>
      </c>
      <c r="K103" s="265">
        <v>0</v>
      </c>
      <c r="L103" s="265">
        <v>0</v>
      </c>
      <c r="M103" s="265">
        <v>6.8</v>
      </c>
      <c r="N103" s="265">
        <v>0</v>
      </c>
      <c r="O103" s="265">
        <v>0</v>
      </c>
      <c r="P103" s="265">
        <v>0</v>
      </c>
      <c r="Q103" s="265">
        <v>0</v>
      </c>
      <c r="R103" s="269"/>
      <c r="S103" s="265">
        <v>0</v>
      </c>
      <c r="T103" s="265">
        <v>0</v>
      </c>
      <c r="U103" s="265">
        <v>0</v>
      </c>
      <c r="V103" s="265">
        <v>0</v>
      </c>
      <c r="W103" s="265">
        <v>0</v>
      </c>
      <c r="X103" s="265">
        <v>0</v>
      </c>
      <c r="Y103" s="265">
        <v>0</v>
      </c>
      <c r="Z103" s="253">
        <f>SUM(D103:Y103)</f>
        <v>72.102540999999988</v>
      </c>
      <c r="AA103" s="134"/>
      <c r="AB103" s="27"/>
    </row>
    <row r="104" spans="2:28" s="31" customFormat="1" ht="16.5" customHeight="1">
      <c r="B104" s="104"/>
      <c r="C104" s="164" t="s">
        <v>52</v>
      </c>
      <c r="D104" s="265">
        <v>0</v>
      </c>
      <c r="E104" s="265">
        <v>0</v>
      </c>
      <c r="F104" s="265">
        <v>0</v>
      </c>
      <c r="G104" s="265">
        <v>0</v>
      </c>
      <c r="H104" s="265">
        <v>0</v>
      </c>
      <c r="I104" s="265">
        <v>9.0079999999999991</v>
      </c>
      <c r="J104" s="265">
        <v>0</v>
      </c>
      <c r="K104" s="265">
        <v>0</v>
      </c>
      <c r="L104" s="265">
        <v>0</v>
      </c>
      <c r="M104" s="265">
        <v>0</v>
      </c>
      <c r="N104" s="265">
        <v>0</v>
      </c>
      <c r="O104" s="265">
        <v>0</v>
      </c>
      <c r="P104" s="265">
        <v>0</v>
      </c>
      <c r="Q104" s="265">
        <v>0</v>
      </c>
      <c r="R104" s="269"/>
      <c r="S104" s="265">
        <v>0</v>
      </c>
      <c r="T104" s="265">
        <v>0</v>
      </c>
      <c r="U104" s="265">
        <v>0</v>
      </c>
      <c r="V104" s="265">
        <v>0</v>
      </c>
      <c r="W104" s="265">
        <v>0</v>
      </c>
      <c r="X104" s="265">
        <v>0</v>
      </c>
      <c r="Y104" s="265">
        <v>0</v>
      </c>
      <c r="Z104" s="253">
        <f t="shared" ref="Z104:Z121" si="6">SUM(D104:Y104)</f>
        <v>9.0079999999999991</v>
      </c>
      <c r="AA104" s="134"/>
      <c r="AB104" s="27"/>
    </row>
    <row r="105" spans="2:28" s="31" customFormat="1" ht="16.5" customHeight="1">
      <c r="B105" s="104"/>
      <c r="C105" s="164" t="s">
        <v>53</v>
      </c>
      <c r="D105" s="265">
        <v>0</v>
      </c>
      <c r="E105" s="265">
        <v>0</v>
      </c>
      <c r="F105" s="265">
        <v>4.4000000000000004</v>
      </c>
      <c r="G105" s="265">
        <v>2.5281180000000005</v>
      </c>
      <c r="H105" s="265">
        <v>0</v>
      </c>
      <c r="I105" s="265">
        <v>44.184533000000002</v>
      </c>
      <c r="J105" s="265">
        <v>5.1818899999999992</v>
      </c>
      <c r="K105" s="265">
        <v>0</v>
      </c>
      <c r="L105" s="265">
        <v>0</v>
      </c>
      <c r="M105" s="265">
        <v>6.8</v>
      </c>
      <c r="N105" s="265">
        <v>0</v>
      </c>
      <c r="O105" s="265">
        <v>0</v>
      </c>
      <c r="P105" s="265">
        <v>0</v>
      </c>
      <c r="Q105" s="265">
        <v>0</v>
      </c>
      <c r="R105" s="269"/>
      <c r="S105" s="265">
        <v>0</v>
      </c>
      <c r="T105" s="265">
        <v>0</v>
      </c>
      <c r="U105" s="265">
        <v>0</v>
      </c>
      <c r="V105" s="265">
        <v>0</v>
      </c>
      <c r="W105" s="265">
        <v>0</v>
      </c>
      <c r="X105" s="265">
        <v>0</v>
      </c>
      <c r="Y105" s="265">
        <v>0</v>
      </c>
      <c r="Z105" s="253">
        <f t="shared" si="6"/>
        <v>63.094540999999992</v>
      </c>
      <c r="AA105" s="134"/>
      <c r="AB105" s="27"/>
    </row>
    <row r="106" spans="2:28" s="31" customFormat="1" ht="16.5" customHeight="1">
      <c r="B106" s="102"/>
      <c r="C106" s="24" t="s">
        <v>54</v>
      </c>
      <c r="D106" s="265">
        <v>0</v>
      </c>
      <c r="E106" s="265">
        <v>0</v>
      </c>
      <c r="F106" s="265">
        <v>0</v>
      </c>
      <c r="G106" s="265">
        <v>13.503163820000001</v>
      </c>
      <c r="H106" s="265">
        <v>0</v>
      </c>
      <c r="I106" s="265">
        <v>3.3838109799999998</v>
      </c>
      <c r="J106" s="265">
        <v>1.3819999999999999</v>
      </c>
      <c r="K106" s="265">
        <v>0</v>
      </c>
      <c r="L106" s="265">
        <v>0</v>
      </c>
      <c r="M106" s="265">
        <v>0</v>
      </c>
      <c r="N106" s="265">
        <v>0</v>
      </c>
      <c r="O106" s="265">
        <v>0</v>
      </c>
      <c r="P106" s="265">
        <v>0</v>
      </c>
      <c r="Q106" s="265">
        <v>0</v>
      </c>
      <c r="R106" s="269"/>
      <c r="S106" s="265">
        <v>0</v>
      </c>
      <c r="T106" s="265">
        <v>0</v>
      </c>
      <c r="U106" s="265">
        <v>0</v>
      </c>
      <c r="V106" s="265">
        <v>0</v>
      </c>
      <c r="W106" s="265">
        <v>0</v>
      </c>
      <c r="X106" s="265">
        <v>0</v>
      </c>
      <c r="Y106" s="265">
        <v>0</v>
      </c>
      <c r="Z106" s="253">
        <f t="shared" si="6"/>
        <v>18.268974800000002</v>
      </c>
      <c r="AA106" s="134"/>
      <c r="AB106" s="27"/>
    </row>
    <row r="107" spans="2:28" s="31" customFormat="1" ht="16.5" customHeight="1">
      <c r="B107" s="102"/>
      <c r="C107" s="164" t="s">
        <v>52</v>
      </c>
      <c r="D107" s="265">
        <v>0</v>
      </c>
      <c r="E107" s="265">
        <v>0</v>
      </c>
      <c r="F107" s="265">
        <v>0</v>
      </c>
      <c r="G107" s="265">
        <v>0</v>
      </c>
      <c r="H107" s="265">
        <v>0</v>
      </c>
      <c r="I107" s="265">
        <v>0</v>
      </c>
      <c r="J107" s="265">
        <v>0</v>
      </c>
      <c r="K107" s="265">
        <v>0</v>
      </c>
      <c r="L107" s="265">
        <v>0</v>
      </c>
      <c r="M107" s="265">
        <v>0</v>
      </c>
      <c r="N107" s="265">
        <v>0</v>
      </c>
      <c r="O107" s="265">
        <v>0</v>
      </c>
      <c r="P107" s="265">
        <v>0</v>
      </c>
      <c r="Q107" s="265">
        <v>0</v>
      </c>
      <c r="R107" s="269"/>
      <c r="S107" s="265">
        <v>0</v>
      </c>
      <c r="T107" s="265">
        <v>0</v>
      </c>
      <c r="U107" s="265">
        <v>0</v>
      </c>
      <c r="V107" s="265">
        <v>0</v>
      </c>
      <c r="W107" s="265">
        <v>0</v>
      </c>
      <c r="X107" s="265">
        <v>0</v>
      </c>
      <c r="Y107" s="265">
        <v>0</v>
      </c>
      <c r="Z107" s="253">
        <f t="shared" si="6"/>
        <v>0</v>
      </c>
      <c r="AA107" s="134"/>
      <c r="AB107" s="27"/>
    </row>
    <row r="108" spans="2:28" s="31" customFormat="1" ht="16.5" customHeight="1">
      <c r="B108" s="102"/>
      <c r="C108" s="164" t="s">
        <v>53</v>
      </c>
      <c r="D108" s="265">
        <v>0</v>
      </c>
      <c r="E108" s="265">
        <v>0</v>
      </c>
      <c r="F108" s="265">
        <v>0</v>
      </c>
      <c r="G108" s="265">
        <v>13.503163820000001</v>
      </c>
      <c r="H108" s="265">
        <v>0</v>
      </c>
      <c r="I108" s="265">
        <v>3.3838109799999998</v>
      </c>
      <c r="J108" s="265">
        <v>1.3819999999999999</v>
      </c>
      <c r="K108" s="265">
        <v>0</v>
      </c>
      <c r="L108" s="265">
        <v>0</v>
      </c>
      <c r="M108" s="265">
        <v>0</v>
      </c>
      <c r="N108" s="265">
        <v>0</v>
      </c>
      <c r="O108" s="265">
        <v>0</v>
      </c>
      <c r="P108" s="265">
        <v>0</v>
      </c>
      <c r="Q108" s="265">
        <v>0</v>
      </c>
      <c r="R108" s="269"/>
      <c r="S108" s="265">
        <v>0</v>
      </c>
      <c r="T108" s="265">
        <v>0</v>
      </c>
      <c r="U108" s="265">
        <v>0</v>
      </c>
      <c r="V108" s="265">
        <v>0</v>
      </c>
      <c r="W108" s="265">
        <v>0</v>
      </c>
      <c r="X108" s="265">
        <v>0</v>
      </c>
      <c r="Y108" s="265">
        <v>0</v>
      </c>
      <c r="Z108" s="253">
        <f t="shared" si="6"/>
        <v>18.268974800000002</v>
      </c>
      <c r="AA108" s="134"/>
      <c r="AB108" s="27"/>
    </row>
    <row r="109" spans="2:28" s="28" customFormat="1" ht="16.5" customHeight="1">
      <c r="B109" s="111"/>
      <c r="C109" s="164" t="s">
        <v>55</v>
      </c>
      <c r="D109" s="265">
        <v>0</v>
      </c>
      <c r="E109" s="265">
        <v>0</v>
      </c>
      <c r="F109" s="265">
        <v>0</v>
      </c>
      <c r="G109" s="265">
        <v>13.503163820000001</v>
      </c>
      <c r="H109" s="265">
        <v>0</v>
      </c>
      <c r="I109" s="265">
        <v>3.3838109799999998</v>
      </c>
      <c r="J109" s="265">
        <v>1.3819999999999999</v>
      </c>
      <c r="K109" s="265">
        <v>0</v>
      </c>
      <c r="L109" s="265">
        <v>0</v>
      </c>
      <c r="M109" s="265">
        <v>0</v>
      </c>
      <c r="N109" s="265">
        <v>0</v>
      </c>
      <c r="O109" s="265">
        <v>0</v>
      </c>
      <c r="P109" s="265">
        <v>0</v>
      </c>
      <c r="Q109" s="265">
        <v>0</v>
      </c>
      <c r="R109" s="269"/>
      <c r="S109" s="265">
        <v>0</v>
      </c>
      <c r="T109" s="265">
        <v>0</v>
      </c>
      <c r="U109" s="265">
        <v>0</v>
      </c>
      <c r="V109" s="265">
        <v>0</v>
      </c>
      <c r="W109" s="265">
        <v>0</v>
      </c>
      <c r="X109" s="265">
        <v>0</v>
      </c>
      <c r="Y109" s="265">
        <v>0</v>
      </c>
      <c r="Z109" s="253">
        <f t="shared" si="6"/>
        <v>18.268974800000002</v>
      </c>
      <c r="AA109" s="134"/>
      <c r="AB109" s="49"/>
    </row>
    <row r="110" spans="2:28" s="31" customFormat="1" ht="16.5" customHeight="1">
      <c r="B110" s="104"/>
      <c r="C110" s="164" t="s">
        <v>56</v>
      </c>
      <c r="D110" s="265">
        <v>0</v>
      </c>
      <c r="E110" s="265">
        <v>0</v>
      </c>
      <c r="F110" s="265">
        <v>0</v>
      </c>
      <c r="G110" s="265">
        <v>0</v>
      </c>
      <c r="H110" s="265">
        <v>0</v>
      </c>
      <c r="I110" s="265">
        <v>0</v>
      </c>
      <c r="J110" s="265">
        <v>0</v>
      </c>
      <c r="K110" s="265">
        <v>0</v>
      </c>
      <c r="L110" s="265">
        <v>0</v>
      </c>
      <c r="M110" s="265">
        <v>0</v>
      </c>
      <c r="N110" s="265">
        <v>0</v>
      </c>
      <c r="O110" s="265">
        <v>0</v>
      </c>
      <c r="P110" s="265">
        <v>0</v>
      </c>
      <c r="Q110" s="265">
        <v>0</v>
      </c>
      <c r="R110" s="269"/>
      <c r="S110" s="265">
        <v>0</v>
      </c>
      <c r="T110" s="265">
        <v>0</v>
      </c>
      <c r="U110" s="265">
        <v>0</v>
      </c>
      <c r="V110" s="265">
        <v>0</v>
      </c>
      <c r="W110" s="265">
        <v>0</v>
      </c>
      <c r="X110" s="265">
        <v>0</v>
      </c>
      <c r="Y110" s="265">
        <v>0</v>
      </c>
      <c r="Z110" s="253">
        <f t="shared" si="6"/>
        <v>0</v>
      </c>
      <c r="AA110" s="134"/>
      <c r="AB110" s="27"/>
    </row>
    <row r="111" spans="2:28" s="31" customFormat="1" ht="16.5" customHeight="1">
      <c r="B111" s="104"/>
      <c r="C111" s="164" t="s">
        <v>57</v>
      </c>
      <c r="D111" s="265">
        <v>0</v>
      </c>
      <c r="E111" s="265">
        <v>0</v>
      </c>
      <c r="F111" s="265">
        <v>0</v>
      </c>
      <c r="G111" s="265">
        <v>0</v>
      </c>
      <c r="H111" s="265">
        <v>0</v>
      </c>
      <c r="I111" s="265">
        <v>0</v>
      </c>
      <c r="J111" s="265">
        <v>0</v>
      </c>
      <c r="K111" s="265">
        <v>0</v>
      </c>
      <c r="L111" s="265">
        <v>0</v>
      </c>
      <c r="M111" s="265">
        <v>0</v>
      </c>
      <c r="N111" s="265">
        <v>0</v>
      </c>
      <c r="O111" s="265">
        <v>0</v>
      </c>
      <c r="P111" s="265">
        <v>0</v>
      </c>
      <c r="Q111" s="265">
        <v>0</v>
      </c>
      <c r="R111" s="269"/>
      <c r="S111" s="265">
        <v>0</v>
      </c>
      <c r="T111" s="265">
        <v>0</v>
      </c>
      <c r="U111" s="265">
        <v>0</v>
      </c>
      <c r="V111" s="265">
        <v>0</v>
      </c>
      <c r="W111" s="265">
        <v>0</v>
      </c>
      <c r="X111" s="265">
        <v>0</v>
      </c>
      <c r="Y111" s="265">
        <v>0</v>
      </c>
      <c r="Z111" s="253">
        <f t="shared" si="6"/>
        <v>0</v>
      </c>
      <c r="AA111" s="134"/>
      <c r="AB111" s="27"/>
    </row>
    <row r="112" spans="2:28" s="31" customFormat="1" ht="16.5" customHeight="1">
      <c r="B112" s="104"/>
      <c r="C112" s="164" t="s">
        <v>58</v>
      </c>
      <c r="D112" s="265">
        <v>0</v>
      </c>
      <c r="E112" s="265">
        <v>0</v>
      </c>
      <c r="F112" s="265">
        <v>0</v>
      </c>
      <c r="G112" s="265">
        <v>0</v>
      </c>
      <c r="H112" s="265">
        <v>0</v>
      </c>
      <c r="I112" s="265">
        <v>0</v>
      </c>
      <c r="J112" s="265">
        <v>0</v>
      </c>
      <c r="K112" s="265">
        <v>0</v>
      </c>
      <c r="L112" s="265">
        <v>0</v>
      </c>
      <c r="M112" s="265">
        <v>0</v>
      </c>
      <c r="N112" s="265">
        <v>0</v>
      </c>
      <c r="O112" s="265">
        <v>0</v>
      </c>
      <c r="P112" s="265">
        <v>0</v>
      </c>
      <c r="Q112" s="265">
        <v>0</v>
      </c>
      <c r="R112" s="269"/>
      <c r="S112" s="265">
        <v>0</v>
      </c>
      <c r="T112" s="265">
        <v>0</v>
      </c>
      <c r="U112" s="265">
        <v>0</v>
      </c>
      <c r="V112" s="265">
        <v>0</v>
      </c>
      <c r="W112" s="265">
        <v>0</v>
      </c>
      <c r="X112" s="265">
        <v>0</v>
      </c>
      <c r="Y112" s="265">
        <v>0</v>
      </c>
      <c r="Z112" s="253">
        <f t="shared" si="6"/>
        <v>0</v>
      </c>
      <c r="AA112" s="134"/>
      <c r="AB112" s="27"/>
    </row>
    <row r="113" spans="2:28" s="31" customFormat="1" ht="16.5" customHeight="1">
      <c r="B113" s="104"/>
      <c r="C113" s="165" t="s">
        <v>59</v>
      </c>
      <c r="D113" s="265">
        <v>0</v>
      </c>
      <c r="E113" s="265">
        <v>0</v>
      </c>
      <c r="F113" s="265">
        <v>0</v>
      </c>
      <c r="G113" s="265">
        <v>0</v>
      </c>
      <c r="H113" s="265">
        <v>0</v>
      </c>
      <c r="I113" s="265">
        <v>0</v>
      </c>
      <c r="J113" s="265">
        <v>0</v>
      </c>
      <c r="K113" s="265">
        <v>0</v>
      </c>
      <c r="L113" s="265">
        <v>0</v>
      </c>
      <c r="M113" s="265">
        <v>0</v>
      </c>
      <c r="N113" s="265">
        <v>0</v>
      </c>
      <c r="O113" s="265">
        <v>0</v>
      </c>
      <c r="P113" s="265">
        <v>0</v>
      </c>
      <c r="Q113" s="265">
        <v>0</v>
      </c>
      <c r="R113" s="269"/>
      <c r="S113" s="265">
        <v>0</v>
      </c>
      <c r="T113" s="265">
        <v>0</v>
      </c>
      <c r="U113" s="265">
        <v>0</v>
      </c>
      <c r="V113" s="265">
        <v>0</v>
      </c>
      <c r="W113" s="265">
        <v>0</v>
      </c>
      <c r="X113" s="265">
        <v>0</v>
      </c>
      <c r="Y113" s="265">
        <v>0</v>
      </c>
      <c r="Z113" s="253">
        <f t="shared" si="6"/>
        <v>0</v>
      </c>
      <c r="AA113" s="134"/>
      <c r="AB113" s="27"/>
    </row>
    <row r="114" spans="2:28" s="31" customFormat="1" ht="16.5" customHeight="1">
      <c r="B114" s="104"/>
      <c r="C114" s="165" t="s">
        <v>60</v>
      </c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9"/>
      <c r="S114" s="265"/>
      <c r="T114" s="265"/>
      <c r="U114" s="265"/>
      <c r="V114" s="265"/>
      <c r="W114" s="265"/>
      <c r="X114" s="265"/>
      <c r="Y114" s="265"/>
      <c r="Z114" s="253">
        <f t="shared" si="6"/>
        <v>0</v>
      </c>
      <c r="AA114" s="134"/>
      <c r="AB114" s="27"/>
    </row>
    <row r="115" spans="2:28" s="28" customFormat="1" ht="16.5" customHeight="1">
      <c r="B115" s="111"/>
      <c r="C115" s="24" t="s">
        <v>61</v>
      </c>
      <c r="D115" s="265">
        <v>0</v>
      </c>
      <c r="E115" s="265">
        <v>0</v>
      </c>
      <c r="F115" s="265">
        <v>4.4000000000000004</v>
      </c>
      <c r="G115" s="265">
        <v>13.532251480000001</v>
      </c>
      <c r="H115" s="265">
        <v>0</v>
      </c>
      <c r="I115" s="265">
        <v>47.311152570000004</v>
      </c>
      <c r="J115" s="265">
        <v>3.3951749800000002</v>
      </c>
      <c r="K115" s="265">
        <v>0</v>
      </c>
      <c r="L115" s="265">
        <v>0</v>
      </c>
      <c r="M115" s="265">
        <v>6.8</v>
      </c>
      <c r="N115" s="265">
        <v>0</v>
      </c>
      <c r="O115" s="265">
        <v>0</v>
      </c>
      <c r="P115" s="265">
        <v>0</v>
      </c>
      <c r="Q115" s="265">
        <v>0</v>
      </c>
      <c r="R115" s="269"/>
      <c r="S115" s="265">
        <v>0</v>
      </c>
      <c r="T115" s="265">
        <v>0</v>
      </c>
      <c r="U115" s="265">
        <v>0</v>
      </c>
      <c r="V115" s="265">
        <v>0</v>
      </c>
      <c r="W115" s="265">
        <v>0</v>
      </c>
      <c r="X115" s="265">
        <v>0</v>
      </c>
      <c r="Y115" s="265">
        <v>0</v>
      </c>
      <c r="Z115" s="253">
        <f t="shared" si="6"/>
        <v>75.438579030000014</v>
      </c>
      <c r="AA115" s="134"/>
      <c r="AB115" s="49"/>
    </row>
    <row r="116" spans="2:28" s="31" customFormat="1" ht="16.5" customHeight="1">
      <c r="B116" s="104"/>
      <c r="C116" s="164" t="s">
        <v>52</v>
      </c>
      <c r="D116" s="265">
        <v>0</v>
      </c>
      <c r="E116" s="265">
        <v>0</v>
      </c>
      <c r="F116" s="265">
        <v>4.4000000000000004</v>
      </c>
      <c r="G116" s="265">
        <v>13.532251480000001</v>
      </c>
      <c r="H116" s="265">
        <v>0</v>
      </c>
      <c r="I116" s="265">
        <v>47.311152570000004</v>
      </c>
      <c r="J116" s="265">
        <v>3.3951749800000002</v>
      </c>
      <c r="K116" s="265">
        <v>0</v>
      </c>
      <c r="L116" s="265">
        <v>0</v>
      </c>
      <c r="M116" s="265">
        <v>6.8</v>
      </c>
      <c r="N116" s="265">
        <v>0</v>
      </c>
      <c r="O116" s="265">
        <v>0</v>
      </c>
      <c r="P116" s="265">
        <v>0</v>
      </c>
      <c r="Q116" s="265">
        <v>0</v>
      </c>
      <c r="R116" s="269"/>
      <c r="S116" s="265">
        <v>0</v>
      </c>
      <c r="T116" s="265">
        <v>0</v>
      </c>
      <c r="U116" s="265">
        <v>0</v>
      </c>
      <c r="V116" s="265">
        <v>0</v>
      </c>
      <c r="W116" s="265">
        <v>0</v>
      </c>
      <c r="X116" s="265">
        <v>0</v>
      </c>
      <c r="Y116" s="265">
        <v>0</v>
      </c>
      <c r="Z116" s="253">
        <f t="shared" si="6"/>
        <v>75.438579030000014</v>
      </c>
      <c r="AA116" s="134"/>
      <c r="AB116" s="27"/>
    </row>
    <row r="117" spans="2:28" s="31" customFormat="1" ht="16.5" customHeight="1">
      <c r="B117" s="104"/>
      <c r="C117" s="164" t="s">
        <v>53</v>
      </c>
      <c r="D117" s="265">
        <v>0</v>
      </c>
      <c r="E117" s="265">
        <v>0</v>
      </c>
      <c r="F117" s="265">
        <v>0</v>
      </c>
      <c r="G117" s="265">
        <v>0</v>
      </c>
      <c r="H117" s="265">
        <v>0</v>
      </c>
      <c r="I117" s="265">
        <v>0</v>
      </c>
      <c r="J117" s="265">
        <v>0</v>
      </c>
      <c r="K117" s="265">
        <v>0</v>
      </c>
      <c r="L117" s="265">
        <v>0</v>
      </c>
      <c r="M117" s="265">
        <v>0</v>
      </c>
      <c r="N117" s="265">
        <v>0</v>
      </c>
      <c r="O117" s="265">
        <v>0</v>
      </c>
      <c r="P117" s="265">
        <v>0</v>
      </c>
      <c r="Q117" s="265">
        <v>0</v>
      </c>
      <c r="R117" s="269"/>
      <c r="S117" s="265">
        <v>0</v>
      </c>
      <c r="T117" s="265">
        <v>0</v>
      </c>
      <c r="U117" s="265">
        <v>0</v>
      </c>
      <c r="V117" s="265">
        <v>0</v>
      </c>
      <c r="W117" s="265">
        <v>0</v>
      </c>
      <c r="X117" s="265">
        <v>0</v>
      </c>
      <c r="Y117" s="265">
        <v>0</v>
      </c>
      <c r="Z117" s="253">
        <f t="shared" si="6"/>
        <v>0</v>
      </c>
      <c r="AA117" s="134"/>
      <c r="AB117" s="27"/>
    </row>
    <row r="118" spans="2:28" s="28" customFormat="1" ht="24.95" customHeight="1">
      <c r="B118" s="114"/>
      <c r="C118" s="24" t="s">
        <v>62</v>
      </c>
      <c r="D118" s="252">
        <v>0</v>
      </c>
      <c r="E118" s="252">
        <v>0</v>
      </c>
      <c r="F118" s="252">
        <v>8.8000000000000007</v>
      </c>
      <c r="G118" s="252">
        <v>29.563533300000003</v>
      </c>
      <c r="H118" s="252">
        <v>0</v>
      </c>
      <c r="I118" s="252">
        <v>103.88749655000001</v>
      </c>
      <c r="J118" s="252">
        <v>9.9590649799999991</v>
      </c>
      <c r="K118" s="252">
        <v>0</v>
      </c>
      <c r="L118" s="252">
        <v>0</v>
      </c>
      <c r="M118" s="252">
        <v>13.6</v>
      </c>
      <c r="N118" s="252">
        <v>0</v>
      </c>
      <c r="O118" s="252">
        <v>0</v>
      </c>
      <c r="P118" s="252">
        <v>0</v>
      </c>
      <c r="Q118" s="252">
        <v>0</v>
      </c>
      <c r="R118" s="271"/>
      <c r="S118" s="252">
        <v>0</v>
      </c>
      <c r="T118" s="252">
        <v>0</v>
      </c>
      <c r="U118" s="252">
        <v>0</v>
      </c>
      <c r="V118" s="252">
        <v>0</v>
      </c>
      <c r="W118" s="252">
        <v>0</v>
      </c>
      <c r="X118" s="252">
        <v>0</v>
      </c>
      <c r="Y118" s="252">
        <v>0</v>
      </c>
      <c r="Z118" s="216">
        <f t="shared" si="6"/>
        <v>165.81009483</v>
      </c>
      <c r="AA118" s="211"/>
      <c r="AB118" s="49"/>
    </row>
    <row r="119" spans="2:28" s="173" customFormat="1" ht="16.5" customHeight="1">
      <c r="B119" s="174"/>
      <c r="C119" s="223" t="s">
        <v>94</v>
      </c>
      <c r="D119" s="235">
        <v>0</v>
      </c>
      <c r="E119" s="235">
        <v>0</v>
      </c>
      <c r="F119" s="235">
        <v>0</v>
      </c>
      <c r="G119" s="235">
        <v>0</v>
      </c>
      <c r="H119" s="235">
        <v>0</v>
      </c>
      <c r="I119" s="235">
        <v>0</v>
      </c>
      <c r="J119" s="235">
        <v>0</v>
      </c>
      <c r="K119" s="235">
        <v>0</v>
      </c>
      <c r="L119" s="235">
        <v>0</v>
      </c>
      <c r="M119" s="235">
        <v>0</v>
      </c>
      <c r="N119" s="235">
        <v>0</v>
      </c>
      <c r="O119" s="235">
        <v>0</v>
      </c>
      <c r="P119" s="235">
        <v>0</v>
      </c>
      <c r="Q119" s="235">
        <v>0</v>
      </c>
      <c r="R119" s="236"/>
      <c r="S119" s="235">
        <v>0</v>
      </c>
      <c r="T119" s="235">
        <v>0</v>
      </c>
      <c r="U119" s="235">
        <v>0</v>
      </c>
      <c r="V119" s="235">
        <v>0</v>
      </c>
      <c r="W119" s="235">
        <v>0</v>
      </c>
      <c r="X119" s="235">
        <v>0</v>
      </c>
      <c r="Y119" s="235">
        <v>0</v>
      </c>
      <c r="Z119" s="237">
        <f t="shared" si="6"/>
        <v>0</v>
      </c>
      <c r="AA119" s="210"/>
      <c r="AB119" s="176"/>
    </row>
    <row r="120" spans="2:28" s="173" customFormat="1" ht="16.5" customHeight="1">
      <c r="B120" s="174"/>
      <c r="C120" s="223" t="s">
        <v>95</v>
      </c>
      <c r="D120" s="235">
        <v>0</v>
      </c>
      <c r="E120" s="235">
        <v>0</v>
      </c>
      <c r="F120" s="235">
        <v>0</v>
      </c>
      <c r="G120" s="235">
        <v>0</v>
      </c>
      <c r="H120" s="235">
        <v>0</v>
      </c>
      <c r="I120" s="235">
        <v>0</v>
      </c>
      <c r="J120" s="235">
        <v>0</v>
      </c>
      <c r="K120" s="235">
        <v>0</v>
      </c>
      <c r="L120" s="235">
        <v>0</v>
      </c>
      <c r="M120" s="235">
        <v>0</v>
      </c>
      <c r="N120" s="235">
        <v>0</v>
      </c>
      <c r="O120" s="235">
        <v>0</v>
      </c>
      <c r="P120" s="235">
        <v>0</v>
      </c>
      <c r="Q120" s="235">
        <v>0</v>
      </c>
      <c r="R120" s="236"/>
      <c r="S120" s="235">
        <v>0</v>
      </c>
      <c r="T120" s="235">
        <v>0</v>
      </c>
      <c r="U120" s="235">
        <v>0</v>
      </c>
      <c r="V120" s="235">
        <v>0</v>
      </c>
      <c r="W120" s="235">
        <v>0</v>
      </c>
      <c r="X120" s="235">
        <v>0</v>
      </c>
      <c r="Y120" s="235">
        <v>0</v>
      </c>
      <c r="Z120" s="237">
        <f t="shared" si="6"/>
        <v>0</v>
      </c>
      <c r="AA120" s="210"/>
      <c r="AB120" s="176"/>
    </row>
    <row r="121" spans="2:28" s="173" customFormat="1" ht="16.5" customHeight="1">
      <c r="B121" s="207"/>
      <c r="C121" s="250" t="s">
        <v>83</v>
      </c>
      <c r="D121" s="256">
        <v>0</v>
      </c>
      <c r="E121" s="256">
        <v>0</v>
      </c>
      <c r="F121" s="256">
        <v>0</v>
      </c>
      <c r="G121" s="256">
        <v>13.503163820000001</v>
      </c>
      <c r="H121" s="256">
        <v>0</v>
      </c>
      <c r="I121" s="256">
        <v>13.12213143</v>
      </c>
      <c r="J121" s="256">
        <v>2.75807498</v>
      </c>
      <c r="K121" s="256">
        <v>0</v>
      </c>
      <c r="L121" s="256">
        <v>0</v>
      </c>
      <c r="M121" s="256">
        <v>0</v>
      </c>
      <c r="N121" s="256">
        <v>0</v>
      </c>
      <c r="O121" s="256">
        <v>0</v>
      </c>
      <c r="P121" s="256">
        <v>0</v>
      </c>
      <c r="Q121" s="256">
        <v>0</v>
      </c>
      <c r="R121" s="257"/>
      <c r="S121" s="256">
        <v>0</v>
      </c>
      <c r="T121" s="256">
        <v>0</v>
      </c>
      <c r="U121" s="256">
        <v>0</v>
      </c>
      <c r="V121" s="256">
        <v>0</v>
      </c>
      <c r="W121" s="256">
        <v>0</v>
      </c>
      <c r="X121" s="256">
        <v>0</v>
      </c>
      <c r="Y121" s="256">
        <v>0</v>
      </c>
      <c r="Z121" s="237">
        <f t="shared" si="6"/>
        <v>29.383370230000001</v>
      </c>
      <c r="AA121" s="209"/>
      <c r="AB121" s="176"/>
    </row>
    <row r="122" spans="2:28" s="28" customFormat="1" ht="36.950000000000003" customHeight="1">
      <c r="B122" s="107"/>
      <c r="C122" s="166" t="s">
        <v>66</v>
      </c>
      <c r="D122" s="274">
        <f>+D25+D45+D72+D98+D118</f>
        <v>96.045396201290146</v>
      </c>
      <c r="E122" s="274">
        <f t="shared" ref="E122:Z122" si="7">+E25+E45+E72+E98+E118</f>
        <v>0</v>
      </c>
      <c r="F122" s="274">
        <f t="shared" si="7"/>
        <v>389.41755490280008</v>
      </c>
      <c r="G122" s="274">
        <f t="shared" si="7"/>
        <v>2952.7869865590501</v>
      </c>
      <c r="H122" s="274">
        <f t="shared" si="7"/>
        <v>187.34651953240001</v>
      </c>
      <c r="I122" s="274">
        <f t="shared" si="7"/>
        <v>30469.293547889894</v>
      </c>
      <c r="J122" s="274">
        <f t="shared" si="7"/>
        <v>7406.9023603811211</v>
      </c>
      <c r="K122" s="274">
        <f t="shared" si="7"/>
        <v>2.6839000000000002E-2</v>
      </c>
      <c r="L122" s="274">
        <f t="shared" si="7"/>
        <v>7.6451999999999992E-2</v>
      </c>
      <c r="M122" s="274">
        <f t="shared" si="7"/>
        <v>226.71760655400828</v>
      </c>
      <c r="N122" s="274">
        <f t="shared" si="7"/>
        <v>0</v>
      </c>
      <c r="O122" s="274">
        <f t="shared" si="7"/>
        <v>3.7912469999999998</v>
      </c>
      <c r="P122" s="274">
        <f t="shared" si="7"/>
        <v>933.71115749499995</v>
      </c>
      <c r="Q122" s="274">
        <f t="shared" si="7"/>
        <v>20.377566972997602</v>
      </c>
      <c r="R122" s="275"/>
      <c r="S122" s="274">
        <f t="shared" si="7"/>
        <v>955.217982889881</v>
      </c>
      <c r="T122" s="274">
        <f t="shared" si="7"/>
        <v>126.51683731000001</v>
      </c>
      <c r="U122" s="274">
        <f t="shared" si="7"/>
        <v>3.7642099999999998</v>
      </c>
      <c r="V122" s="274">
        <f t="shared" si="7"/>
        <v>298.82367590000001</v>
      </c>
      <c r="W122" s="274">
        <f t="shared" si="7"/>
        <v>0</v>
      </c>
      <c r="X122" s="274">
        <f t="shared" si="7"/>
        <v>90.363427457</v>
      </c>
      <c r="Y122" s="274">
        <f t="shared" si="7"/>
        <v>1717.338314990003</v>
      </c>
      <c r="Z122" s="222">
        <f t="shared" si="7"/>
        <v>45878.517683035447</v>
      </c>
      <c r="AA122" s="211"/>
      <c r="AB122" s="49"/>
    </row>
    <row r="123" spans="2:28" s="173" customFormat="1" ht="16.5" customHeight="1">
      <c r="B123" s="174"/>
      <c r="C123" s="223" t="s">
        <v>94</v>
      </c>
      <c r="D123" s="260">
        <f t="shared" ref="D123:Z123" si="8">+D26+D46+D73+D99+D119</f>
        <v>0</v>
      </c>
      <c r="E123" s="260">
        <f t="shared" si="8"/>
        <v>0</v>
      </c>
      <c r="F123" s="260">
        <f t="shared" si="8"/>
        <v>0</v>
      </c>
      <c r="G123" s="260">
        <f t="shared" si="8"/>
        <v>0</v>
      </c>
      <c r="H123" s="260">
        <f t="shared" si="8"/>
        <v>0</v>
      </c>
      <c r="I123" s="260">
        <f t="shared" si="8"/>
        <v>0</v>
      </c>
      <c r="J123" s="260">
        <f t="shared" si="8"/>
        <v>0</v>
      </c>
      <c r="K123" s="260">
        <f t="shared" si="8"/>
        <v>0</v>
      </c>
      <c r="L123" s="260">
        <f t="shared" si="8"/>
        <v>0</v>
      </c>
      <c r="M123" s="260">
        <f t="shared" si="8"/>
        <v>0</v>
      </c>
      <c r="N123" s="260">
        <f t="shared" si="8"/>
        <v>0</v>
      </c>
      <c r="O123" s="260">
        <f t="shared" si="8"/>
        <v>0</v>
      </c>
      <c r="P123" s="260">
        <f t="shared" si="8"/>
        <v>0</v>
      </c>
      <c r="Q123" s="260">
        <f t="shared" si="8"/>
        <v>0</v>
      </c>
      <c r="R123" s="261"/>
      <c r="S123" s="260">
        <f t="shared" si="8"/>
        <v>0</v>
      </c>
      <c r="T123" s="260">
        <f t="shared" si="8"/>
        <v>0</v>
      </c>
      <c r="U123" s="260">
        <f t="shared" si="8"/>
        <v>0</v>
      </c>
      <c r="V123" s="260">
        <f t="shared" si="8"/>
        <v>0</v>
      </c>
      <c r="W123" s="260">
        <f t="shared" si="8"/>
        <v>0</v>
      </c>
      <c r="X123" s="260">
        <f t="shared" si="8"/>
        <v>0</v>
      </c>
      <c r="Y123" s="260">
        <f t="shared" si="8"/>
        <v>0</v>
      </c>
      <c r="Z123" s="262">
        <f t="shared" si="8"/>
        <v>0</v>
      </c>
      <c r="AA123" s="210"/>
      <c r="AB123" s="176"/>
    </row>
    <row r="124" spans="2:28" s="173" customFormat="1" ht="16.5" customHeight="1">
      <c r="B124" s="174"/>
      <c r="C124" s="223" t="s">
        <v>95</v>
      </c>
      <c r="D124" s="260">
        <f t="shared" ref="D124:Z124" si="9">+D27+D47+D74+D100+D120</f>
        <v>0</v>
      </c>
      <c r="E124" s="260">
        <f t="shared" si="9"/>
        <v>0</v>
      </c>
      <c r="F124" s="260">
        <f t="shared" si="9"/>
        <v>0</v>
      </c>
      <c r="G124" s="260">
        <f t="shared" si="9"/>
        <v>0</v>
      </c>
      <c r="H124" s="260">
        <f t="shared" si="9"/>
        <v>0</v>
      </c>
      <c r="I124" s="260">
        <f t="shared" si="9"/>
        <v>0</v>
      </c>
      <c r="J124" s="260">
        <f t="shared" si="9"/>
        <v>0</v>
      </c>
      <c r="K124" s="260">
        <f t="shared" si="9"/>
        <v>0</v>
      </c>
      <c r="L124" s="260">
        <f t="shared" si="9"/>
        <v>0</v>
      </c>
      <c r="M124" s="260">
        <f t="shared" si="9"/>
        <v>0</v>
      </c>
      <c r="N124" s="260">
        <f t="shared" si="9"/>
        <v>0</v>
      </c>
      <c r="O124" s="260">
        <f t="shared" si="9"/>
        <v>0</v>
      </c>
      <c r="P124" s="260">
        <f t="shared" si="9"/>
        <v>0</v>
      </c>
      <c r="Q124" s="260">
        <f t="shared" si="9"/>
        <v>0</v>
      </c>
      <c r="R124" s="261"/>
      <c r="S124" s="260">
        <f t="shared" si="9"/>
        <v>0</v>
      </c>
      <c r="T124" s="260">
        <f t="shared" si="9"/>
        <v>0</v>
      </c>
      <c r="U124" s="260">
        <f t="shared" si="9"/>
        <v>0</v>
      </c>
      <c r="V124" s="260">
        <f t="shared" si="9"/>
        <v>0</v>
      </c>
      <c r="W124" s="260">
        <f t="shared" si="9"/>
        <v>0</v>
      </c>
      <c r="X124" s="260">
        <f t="shared" si="9"/>
        <v>0</v>
      </c>
      <c r="Y124" s="260">
        <f t="shared" si="9"/>
        <v>0</v>
      </c>
      <c r="Z124" s="262">
        <f t="shared" si="9"/>
        <v>0</v>
      </c>
      <c r="AA124" s="210"/>
      <c r="AB124" s="176"/>
    </row>
    <row r="125" spans="2:28" s="173" customFormat="1" ht="16.5" customHeight="1">
      <c r="B125" s="174"/>
      <c r="C125" s="250" t="s">
        <v>83</v>
      </c>
      <c r="D125" s="235">
        <f>+D28+D48+D75+D101+D121</f>
        <v>17.994045982435569</v>
      </c>
      <c r="E125" s="235">
        <f t="shared" ref="E125:Z125" si="10">+E28+E48+E75+E101+E121</f>
        <v>0</v>
      </c>
      <c r="F125" s="235">
        <f t="shared" si="10"/>
        <v>15.227969609999999</v>
      </c>
      <c r="G125" s="235">
        <f t="shared" si="10"/>
        <v>27.448109711550423</v>
      </c>
      <c r="H125" s="235">
        <f t="shared" si="10"/>
        <v>0</v>
      </c>
      <c r="I125" s="235">
        <f t="shared" si="10"/>
        <v>4196.6076740144408</v>
      </c>
      <c r="J125" s="235">
        <f t="shared" si="10"/>
        <v>144.4964182164392</v>
      </c>
      <c r="K125" s="235">
        <f t="shared" si="10"/>
        <v>0</v>
      </c>
      <c r="L125" s="235">
        <f t="shared" si="10"/>
        <v>0</v>
      </c>
      <c r="M125" s="235">
        <f t="shared" si="10"/>
        <v>40.867399999999996</v>
      </c>
      <c r="N125" s="235">
        <f t="shared" si="10"/>
        <v>0</v>
      </c>
      <c r="O125" s="235">
        <f t="shared" si="10"/>
        <v>1.893</v>
      </c>
      <c r="P125" s="235">
        <f t="shared" si="10"/>
        <v>0.92966700000000002</v>
      </c>
      <c r="Q125" s="235">
        <f t="shared" si="10"/>
        <v>9.8523069864988013</v>
      </c>
      <c r="R125" s="236"/>
      <c r="S125" s="235">
        <f t="shared" si="10"/>
        <v>0</v>
      </c>
      <c r="T125" s="235">
        <f t="shared" si="10"/>
        <v>0.30096999999999996</v>
      </c>
      <c r="U125" s="235">
        <f t="shared" si="10"/>
        <v>0</v>
      </c>
      <c r="V125" s="235">
        <f t="shared" si="10"/>
        <v>15.664999999999999</v>
      </c>
      <c r="W125" s="235">
        <f t="shared" si="10"/>
        <v>0</v>
      </c>
      <c r="X125" s="235">
        <f t="shared" si="10"/>
        <v>8.8070000000000004</v>
      </c>
      <c r="Y125" s="235">
        <f t="shared" si="10"/>
        <v>0.7362709999999999</v>
      </c>
      <c r="Z125" s="237">
        <f t="shared" si="10"/>
        <v>4480.8258325213637</v>
      </c>
      <c r="AA125" s="210"/>
      <c r="AB125" s="176"/>
    </row>
    <row r="126" spans="2:28" s="47" customFormat="1" ht="16.5" customHeight="1">
      <c r="B126" s="109"/>
      <c r="C126" s="83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115"/>
      <c r="AA126" s="116"/>
      <c r="AB126" s="51"/>
    </row>
    <row r="127" spans="2:28" ht="6.75" customHeight="1"/>
    <row r="128" spans="2: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t="12" hidden="1" customHeight="1"/>
    <row r="65524" hidden="1"/>
    <row r="65525" ht="4.5" hidden="1" customHeight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  <row r="65537" hidden="1"/>
    <row r="65538" hidden="1"/>
    <row r="65539" hidden="1"/>
    <row r="65540" hidden="1"/>
    <row r="65541" hidden="1"/>
    <row r="65542" hidden="1"/>
    <row r="65543" hidden="1"/>
    <row r="65544" hidden="1"/>
    <row r="65545" hidden="1"/>
  </sheetData>
  <dataConsolidate/>
  <mergeCells count="6">
    <mergeCell ref="D7:Z7"/>
    <mergeCell ref="D6:AA6"/>
    <mergeCell ref="C2:Z2"/>
    <mergeCell ref="C3:Z3"/>
    <mergeCell ref="C4:Z4"/>
    <mergeCell ref="C5:Z5"/>
  </mergeCells>
  <phoneticPr fontId="0" type="noConversion"/>
  <conditionalFormatting sqref="D9:K9 D72:Y72 D29:Z30 D31:Y45 D98:Y98 D102:Z118 D25:Y28 D101:Y101 D121:Z126 Z119:Z120 Z31:Z101 Z10:Z28">
    <cfRule type="expression" dxfId="96" priority="9" stopIfTrue="1">
      <formula>AND(D9&lt;&gt;"",OR(D9&lt;0,NOT(ISNUMBER(D9))))</formula>
    </cfRule>
  </conditionalFormatting>
  <conditionalFormatting sqref="AA121 AA101 AA75 AA28 AA48 AA57:AA71 AA103:AA117 AA83:AA97 AA10:AA24 AA30:AA44">
    <cfRule type="expression" dxfId="95" priority="10" stopIfTrue="1">
      <formula>AA10=1</formula>
    </cfRule>
  </conditionalFormatting>
  <conditionalFormatting sqref="D10:Y24">
    <cfRule type="expression" dxfId="94" priority="8" stopIfTrue="1">
      <formula>AND(D10&lt;&gt;"",OR(D10&lt;0,NOT(ISNUMBER(D10))))</formula>
    </cfRule>
  </conditionalFormatting>
  <conditionalFormatting sqref="D48:Y71">
    <cfRule type="expression" dxfId="93" priority="7" stopIfTrue="1">
      <formula>AND(D48&lt;&gt;"",OR(D48&lt;0,NOT(ISNUMBER(D48))))</formula>
    </cfRule>
  </conditionalFormatting>
  <conditionalFormatting sqref="D75:Y97">
    <cfRule type="expression" dxfId="92" priority="6" stopIfTrue="1">
      <formula>AND(D75&lt;&gt;"",OR(D75&lt;0,NOT(ISNUMBER(D75))))</formula>
    </cfRule>
  </conditionalFormatting>
  <conditionalFormatting sqref="D6:F6">
    <cfRule type="expression" dxfId="91" priority="75" stopIfTrue="1">
      <formula>COUNTA(D10:Z125)&lt;&gt;COUNTIF(D10:Z125,"&gt;=0")</formula>
    </cfRule>
  </conditionalFormatting>
  <conditionalFormatting sqref="G6:AA6">
    <cfRule type="expression" dxfId="90" priority="76" stopIfTrue="1">
      <formula>COUNTA(G10:AB125)&lt;&gt;COUNTIF(G10:AB125,"&gt;=0")</formula>
    </cfRule>
  </conditionalFormatting>
  <conditionalFormatting sqref="D119:Y120">
    <cfRule type="expression" dxfId="89" priority="1" stopIfTrue="1">
      <formula>AND(D119&lt;&gt;"",OR(D119&lt;0,NOT(ISNUMBER(D119))))</formula>
    </cfRule>
  </conditionalFormatting>
  <conditionalFormatting sqref="D46:Y47">
    <cfRule type="expression" dxfId="88" priority="4" stopIfTrue="1">
      <formula>AND(D46&lt;&gt;"",OR(D46&lt;0,NOT(ISNUMBER(D46))))</formula>
    </cfRule>
  </conditionalFormatting>
  <conditionalFormatting sqref="D73:Y74">
    <cfRule type="expression" dxfId="87" priority="3" stopIfTrue="1">
      <formula>AND(D73&lt;&gt;"",OR(D73&lt;0,NOT(ISNUMBER(D73))))</formula>
    </cfRule>
  </conditionalFormatting>
  <conditionalFormatting sqref="D99:Y100">
    <cfRule type="expression" dxfId="86" priority="2" stopIfTrue="1">
      <formula>AND(D99&lt;&gt;"",OR(D99&lt;0,NOT(ISNUMBER(D99))))</formula>
    </cfRule>
  </conditionalFormatting>
  <pageMargins left="0.74803149606299213" right="0.74803149606299213" top="0.98425196850393704" bottom="0.98425196850393704" header="0.51181102362204722" footer="0.51181102362204722"/>
  <pageSetup paperSize="8" scale="60" orientation="portrait" r:id="rId1"/>
  <headerFooter alignWithMargins="0">
    <oddFooter>&amp;R2013 Triennial Central Bank Survey</oddFooter>
  </headerFooter>
  <rowBreaks count="1" manualBreakCount="1">
    <brk id="81" min="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outlinePr summaryBelow="0" summaryRight="0"/>
  </sheetPr>
  <dimension ref="A1:AD152"/>
  <sheetViews>
    <sheetView showGridLines="0" zoomScale="70" zoomScaleNormal="70" zoomScaleSheetLayoutView="7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0" defaultRowHeight="12" zeroHeight="1"/>
  <cols>
    <col min="1" max="2" width="1.7109375" style="14" customWidth="1"/>
    <col min="3" max="3" width="105.140625" style="14" bestFit="1" customWidth="1"/>
    <col min="4" max="9" width="7.7109375" style="14" customWidth="1"/>
    <col min="10" max="10" width="7.7109375" style="30" customWidth="1"/>
    <col min="11" max="23" width="7.7109375" style="17" customWidth="1"/>
    <col min="24" max="25" width="8.85546875" style="14" customWidth="1"/>
    <col min="26" max="26" width="14.7109375" style="14" bestFit="1" customWidth="1"/>
    <col min="27" max="27" width="11.7109375" style="17" customWidth="1"/>
    <col min="28" max="29" width="1.7109375" style="14" customWidth="1"/>
    <col min="30" max="30" width="9.140625" style="9" hidden="1" customWidth="1"/>
    <col min="31" max="16384" width="0" style="9" hidden="1"/>
  </cols>
  <sheetData>
    <row r="1" spans="1:29" s="5" customFormat="1" ht="20.100000000000001" customHeight="1">
      <c r="A1" s="13"/>
      <c r="B1" s="32" t="s">
        <v>80</v>
      </c>
      <c r="C1" s="33"/>
      <c r="D1" s="34"/>
      <c r="E1" s="34"/>
      <c r="F1" s="34"/>
      <c r="G1" s="34"/>
      <c r="H1" s="34"/>
      <c r="I1" s="34"/>
      <c r="J1" s="13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34"/>
      <c r="Y1" s="34"/>
      <c r="Z1" s="34"/>
      <c r="AA1" s="35"/>
      <c r="AB1" s="12"/>
      <c r="AC1" s="34"/>
    </row>
    <row r="2" spans="1:29" s="5" customFormat="1" ht="20.100000000000001" customHeight="1">
      <c r="A2" s="13"/>
      <c r="B2" s="16"/>
      <c r="C2" s="314" t="s">
        <v>28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12"/>
      <c r="AC2" s="36"/>
    </row>
    <row r="3" spans="1:29" s="5" customFormat="1" ht="20.100000000000001" customHeight="1">
      <c r="A3" s="13"/>
      <c r="B3" s="13"/>
      <c r="C3" s="314" t="s">
        <v>47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12"/>
      <c r="AC3" s="82"/>
    </row>
    <row r="4" spans="1:29" s="5" customFormat="1" ht="20.100000000000001" customHeight="1">
      <c r="A4" s="13"/>
      <c r="B4" s="13"/>
      <c r="C4" s="314" t="s">
        <v>88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12"/>
      <c r="AC4" s="37"/>
    </row>
    <row r="5" spans="1:29" s="5" customFormat="1" ht="20.100000000000001" customHeight="1">
      <c r="A5" s="13"/>
      <c r="B5" s="13"/>
      <c r="C5" s="314" t="s">
        <v>48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13"/>
      <c r="AC5" s="38"/>
    </row>
    <row r="6" spans="1:29" s="5" customFormat="1" ht="39.950000000000003" customHeight="1">
      <c r="A6" s="13"/>
      <c r="B6" s="13"/>
      <c r="C6" s="13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4"/>
    </row>
    <row r="7" spans="1:29" s="7" customFormat="1" ht="27.95" customHeight="1">
      <c r="A7" s="31"/>
      <c r="B7" s="124"/>
      <c r="C7" s="125" t="s">
        <v>67</v>
      </c>
      <c r="D7" s="318" t="s">
        <v>71</v>
      </c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5"/>
      <c r="R7" s="318" t="s">
        <v>72</v>
      </c>
      <c r="S7" s="324"/>
      <c r="T7" s="324"/>
      <c r="U7" s="324"/>
      <c r="V7" s="324"/>
      <c r="W7" s="324"/>
      <c r="X7" s="324"/>
      <c r="Y7" s="325"/>
      <c r="Z7" s="320" t="s">
        <v>73</v>
      </c>
      <c r="AA7" s="322" t="s">
        <v>74</v>
      </c>
      <c r="AB7" s="126"/>
      <c r="AC7" s="39"/>
    </row>
    <row r="8" spans="1:29" s="7" customFormat="1" ht="27.95" customHeight="1">
      <c r="A8" s="31"/>
      <c r="B8" s="127"/>
      <c r="C8" s="128"/>
      <c r="D8" s="131" t="s">
        <v>5</v>
      </c>
      <c r="E8" s="131" t="s">
        <v>4</v>
      </c>
      <c r="F8" s="131" t="s">
        <v>3</v>
      </c>
      <c r="G8" s="131" t="s">
        <v>21</v>
      </c>
      <c r="H8" s="131" t="s">
        <v>7</v>
      </c>
      <c r="I8" s="131" t="s">
        <v>2</v>
      </c>
      <c r="J8" s="131" t="s">
        <v>12</v>
      </c>
      <c r="K8" s="131" t="s">
        <v>1</v>
      </c>
      <c r="L8" s="131" t="s">
        <v>25</v>
      </c>
      <c r="M8" s="131" t="s">
        <v>16</v>
      </c>
      <c r="N8" s="131" t="s">
        <v>8</v>
      </c>
      <c r="O8" s="131" t="s">
        <v>40</v>
      </c>
      <c r="P8" s="170" t="s">
        <v>69</v>
      </c>
      <c r="Q8" s="169" t="s">
        <v>62</v>
      </c>
      <c r="R8" s="131" t="s">
        <v>5</v>
      </c>
      <c r="S8" s="131" t="s">
        <v>9</v>
      </c>
      <c r="T8" s="131" t="s">
        <v>4</v>
      </c>
      <c r="U8" s="131" t="s">
        <v>24</v>
      </c>
      <c r="V8" s="131" t="s">
        <v>40</v>
      </c>
      <c r="W8" s="131" t="s">
        <v>20</v>
      </c>
      <c r="X8" s="170" t="s">
        <v>69</v>
      </c>
      <c r="Y8" s="169" t="s">
        <v>62</v>
      </c>
      <c r="Z8" s="321"/>
      <c r="AA8" s="323"/>
      <c r="AB8" s="130"/>
      <c r="AC8" s="40"/>
    </row>
    <row r="9" spans="1:29" s="8" customFormat="1" ht="36.950000000000003" customHeight="1">
      <c r="A9" s="28"/>
      <c r="B9" s="94"/>
      <c r="C9" s="163" t="s">
        <v>50</v>
      </c>
      <c r="D9" s="95"/>
      <c r="E9" s="95"/>
      <c r="F9" s="95"/>
      <c r="G9" s="95"/>
      <c r="H9" s="95"/>
      <c r="I9" s="95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3"/>
      <c r="AB9" s="101"/>
      <c r="AC9" s="49"/>
    </row>
    <row r="10" spans="1:29" s="7" customFormat="1" ht="16.5" customHeight="1">
      <c r="A10" s="31"/>
      <c r="B10" s="102"/>
      <c r="C10" s="24" t="s">
        <v>51</v>
      </c>
      <c r="D10" s="265">
        <v>27.493265066740001</v>
      </c>
      <c r="E10" s="265">
        <v>46.01104976297875</v>
      </c>
      <c r="F10" s="265">
        <v>612.42253524836883</v>
      </c>
      <c r="G10" s="265">
        <v>35.568139607999996</v>
      </c>
      <c r="H10" s="265">
        <v>63.680504007308855</v>
      </c>
      <c r="I10" s="265">
        <v>747.65145136315289</v>
      </c>
      <c r="J10" s="265">
        <v>264.23379470995678</v>
      </c>
      <c r="K10" s="265">
        <v>874.93980565085724</v>
      </c>
      <c r="L10" s="265">
        <v>147.02176830886762</v>
      </c>
      <c r="M10" s="269"/>
      <c r="N10" s="265">
        <v>145.59880611982436</v>
      </c>
      <c r="O10" s="265">
        <v>9.7861803335153486</v>
      </c>
      <c r="P10" s="265">
        <v>486.55463032091478</v>
      </c>
      <c r="Q10" s="252">
        <v>3460.9619305004858</v>
      </c>
      <c r="R10" s="265">
        <v>7.0116999999999999E-2</v>
      </c>
      <c r="S10" s="265">
        <v>0</v>
      </c>
      <c r="T10" s="265">
        <v>0</v>
      </c>
      <c r="U10" s="265">
        <v>0</v>
      </c>
      <c r="V10" s="265">
        <v>0</v>
      </c>
      <c r="W10" s="265">
        <v>0</v>
      </c>
      <c r="X10" s="265">
        <v>0.26891999999999999</v>
      </c>
      <c r="Y10" s="252">
        <v>0.33903699999999998</v>
      </c>
      <c r="Z10" s="265">
        <v>5.8921659999999996</v>
      </c>
      <c r="AA10" s="253">
        <f>+'A1'!M10+'A2'!Z10+'A3'!Q10+'A3'!Y10+'A3'!Z10</f>
        <v>32458.592222351446</v>
      </c>
      <c r="AB10" s="134"/>
      <c r="AC10" s="27"/>
    </row>
    <row r="11" spans="1:29" s="7" customFormat="1" ht="16.5" customHeight="1">
      <c r="A11" s="31"/>
      <c r="B11" s="104"/>
      <c r="C11" s="164" t="s">
        <v>52</v>
      </c>
      <c r="D11" s="265">
        <v>0</v>
      </c>
      <c r="E11" s="265">
        <v>0.17538999999999999</v>
      </c>
      <c r="F11" s="265">
        <v>22.986982639265499</v>
      </c>
      <c r="G11" s="265">
        <v>2.5921900000000004</v>
      </c>
      <c r="H11" s="265">
        <v>6.2840770000000008</v>
      </c>
      <c r="I11" s="265">
        <v>73.619048853761598</v>
      </c>
      <c r="J11" s="265">
        <v>29.854868510632798</v>
      </c>
      <c r="K11" s="265">
        <v>92.530884259607546</v>
      </c>
      <c r="L11" s="265">
        <v>0.75167099999999998</v>
      </c>
      <c r="M11" s="269"/>
      <c r="N11" s="265">
        <v>5.5375190000000005</v>
      </c>
      <c r="O11" s="265">
        <v>0.261959</v>
      </c>
      <c r="P11" s="265">
        <v>34.748987820499998</v>
      </c>
      <c r="Q11" s="252">
        <v>269.34357808376745</v>
      </c>
      <c r="R11" s="265">
        <v>0</v>
      </c>
      <c r="S11" s="265">
        <v>0</v>
      </c>
      <c r="T11" s="265">
        <v>0</v>
      </c>
      <c r="U11" s="265">
        <v>0</v>
      </c>
      <c r="V11" s="265">
        <v>0</v>
      </c>
      <c r="W11" s="265">
        <v>0</v>
      </c>
      <c r="X11" s="265">
        <v>0</v>
      </c>
      <c r="Y11" s="252">
        <v>0</v>
      </c>
      <c r="Z11" s="265">
        <v>0</v>
      </c>
      <c r="AA11" s="253">
        <f>+'A1'!M11+'A2'!Z11+'A3'!Q11+'A3'!Y11+'A3'!Z11</f>
        <v>7166.073371797007</v>
      </c>
      <c r="AB11" s="134"/>
      <c r="AC11" s="27"/>
    </row>
    <row r="12" spans="1:29" s="7" customFormat="1" ht="16.5" customHeight="1">
      <c r="A12" s="31"/>
      <c r="B12" s="104"/>
      <c r="C12" s="164" t="s">
        <v>53</v>
      </c>
      <c r="D12" s="265">
        <v>27.493265066740001</v>
      </c>
      <c r="E12" s="265">
        <v>45.83565976297875</v>
      </c>
      <c r="F12" s="265">
        <v>589.4355526091033</v>
      </c>
      <c r="G12" s="265">
        <v>32.975949607999993</v>
      </c>
      <c r="H12" s="265">
        <v>57.396427007308851</v>
      </c>
      <c r="I12" s="265">
        <v>674.03240250939132</v>
      </c>
      <c r="J12" s="265">
        <v>234.37892619932398</v>
      </c>
      <c r="K12" s="265">
        <v>782.40892139124969</v>
      </c>
      <c r="L12" s="265">
        <v>146.27009730886763</v>
      </c>
      <c r="M12" s="269"/>
      <c r="N12" s="265">
        <v>140.06128711982436</v>
      </c>
      <c r="O12" s="265">
        <v>9.5242213335153494</v>
      </c>
      <c r="P12" s="265">
        <v>451.80564250041476</v>
      </c>
      <c r="Q12" s="252">
        <v>3191.6183524167182</v>
      </c>
      <c r="R12" s="265">
        <v>7.0116999999999999E-2</v>
      </c>
      <c r="S12" s="265">
        <v>0</v>
      </c>
      <c r="T12" s="265">
        <v>0</v>
      </c>
      <c r="U12" s="265">
        <v>0</v>
      </c>
      <c r="V12" s="265">
        <v>0</v>
      </c>
      <c r="W12" s="265">
        <v>0</v>
      </c>
      <c r="X12" s="265">
        <v>0.26891999999999999</v>
      </c>
      <c r="Y12" s="252">
        <v>0.33903699999999998</v>
      </c>
      <c r="Z12" s="265">
        <v>5.8921659999999996</v>
      </c>
      <c r="AA12" s="253">
        <f>+'A1'!M12+'A2'!Z12+'A3'!Q12+'A3'!Y12+'A3'!Z12</f>
        <v>25292.518850554436</v>
      </c>
      <c r="AB12" s="134"/>
      <c r="AC12" s="27"/>
    </row>
    <row r="13" spans="1:29" s="7" customFormat="1" ht="16.5" customHeight="1">
      <c r="A13" s="31"/>
      <c r="B13" s="102"/>
      <c r="C13" s="24" t="s">
        <v>54</v>
      </c>
      <c r="D13" s="265">
        <v>11.209961</v>
      </c>
      <c r="E13" s="265">
        <v>1.058647428804</v>
      </c>
      <c r="F13" s="265">
        <v>24.682603904403368</v>
      </c>
      <c r="G13" s="265">
        <v>0</v>
      </c>
      <c r="H13" s="265">
        <v>5.4495852685304502</v>
      </c>
      <c r="I13" s="265">
        <v>85.662106474353521</v>
      </c>
      <c r="J13" s="265">
        <v>3.1918034232538504</v>
      </c>
      <c r="K13" s="265">
        <v>22.651315999999998</v>
      </c>
      <c r="L13" s="265">
        <v>47.761312634180747</v>
      </c>
      <c r="M13" s="269"/>
      <c r="N13" s="265">
        <v>11.333835353849199</v>
      </c>
      <c r="O13" s="265">
        <v>3.91657006E-5</v>
      </c>
      <c r="P13" s="265">
        <v>57.911692788764242</v>
      </c>
      <c r="Q13" s="252">
        <v>270.91290344183994</v>
      </c>
      <c r="R13" s="265">
        <v>0</v>
      </c>
      <c r="S13" s="265">
        <v>0</v>
      </c>
      <c r="T13" s="265">
        <v>0</v>
      </c>
      <c r="U13" s="265">
        <v>0</v>
      </c>
      <c r="V13" s="265">
        <v>0</v>
      </c>
      <c r="W13" s="265">
        <v>0</v>
      </c>
      <c r="X13" s="265">
        <v>0</v>
      </c>
      <c r="Y13" s="252">
        <v>0</v>
      </c>
      <c r="Z13" s="265">
        <v>0.6759501025882686</v>
      </c>
      <c r="AA13" s="253">
        <f>+'A1'!M13+'A2'!Z13+'A3'!Q13+'A3'!Y13+'A3'!Z13</f>
        <v>8636.2649186794515</v>
      </c>
      <c r="AB13" s="134"/>
      <c r="AC13" s="27"/>
    </row>
    <row r="14" spans="1:29" s="7" customFormat="1" ht="16.5" customHeight="1">
      <c r="A14" s="31"/>
      <c r="B14" s="102"/>
      <c r="C14" s="164" t="s">
        <v>52</v>
      </c>
      <c r="D14" s="265">
        <v>11.209961</v>
      </c>
      <c r="E14" s="265">
        <v>1.6778416754999997E-2</v>
      </c>
      <c r="F14" s="265">
        <v>6.9401453797232513</v>
      </c>
      <c r="G14" s="265">
        <v>0</v>
      </c>
      <c r="H14" s="265">
        <v>1.2607578530450001E-2</v>
      </c>
      <c r="I14" s="265">
        <v>76.371608474353451</v>
      </c>
      <c r="J14" s="265">
        <v>0.21475342325385002</v>
      </c>
      <c r="K14" s="265">
        <v>1.3097999999999999E-2</v>
      </c>
      <c r="L14" s="265">
        <v>33.763118279680747</v>
      </c>
      <c r="M14" s="269"/>
      <c r="N14" s="265">
        <v>0.75962602644919974</v>
      </c>
      <c r="O14" s="265">
        <v>3.91657006E-5</v>
      </c>
      <c r="P14" s="265">
        <v>45.489875757264244</v>
      </c>
      <c r="Q14" s="252">
        <v>174.7916115017108</v>
      </c>
      <c r="R14" s="265">
        <v>0</v>
      </c>
      <c r="S14" s="265">
        <v>0</v>
      </c>
      <c r="T14" s="265">
        <v>0</v>
      </c>
      <c r="U14" s="265">
        <v>0</v>
      </c>
      <c r="V14" s="265">
        <v>0</v>
      </c>
      <c r="W14" s="265">
        <v>0</v>
      </c>
      <c r="X14" s="265">
        <v>0</v>
      </c>
      <c r="Y14" s="252">
        <v>0</v>
      </c>
      <c r="Z14" s="265">
        <v>0.63552510258826855</v>
      </c>
      <c r="AA14" s="253">
        <f>+'A1'!M14+'A2'!Z14+'A3'!Q14+'A3'!Y14+'A3'!Z14</f>
        <v>7021.7264870538665</v>
      </c>
      <c r="AB14" s="134"/>
      <c r="AC14" s="27"/>
    </row>
    <row r="15" spans="1:29" s="7" customFormat="1" ht="16.5" customHeight="1">
      <c r="A15" s="31"/>
      <c r="B15" s="102"/>
      <c r="C15" s="164" t="s">
        <v>53</v>
      </c>
      <c r="D15" s="265">
        <v>0</v>
      </c>
      <c r="E15" s="265">
        <v>1.041869012049</v>
      </c>
      <c r="F15" s="265">
        <v>17.742458524680117</v>
      </c>
      <c r="G15" s="265">
        <v>0</v>
      </c>
      <c r="H15" s="265">
        <v>5.43697769</v>
      </c>
      <c r="I15" s="265">
        <v>9.2904980000000688</v>
      </c>
      <c r="J15" s="265">
        <v>2.9770500000000002</v>
      </c>
      <c r="K15" s="265">
        <v>22.638217999999998</v>
      </c>
      <c r="L15" s="265">
        <v>13.998194354499999</v>
      </c>
      <c r="M15" s="269"/>
      <c r="N15" s="265">
        <v>10.5742093274</v>
      </c>
      <c r="O15" s="265">
        <v>0</v>
      </c>
      <c r="P15" s="265">
        <v>12.4218170315</v>
      </c>
      <c r="Q15" s="252">
        <v>96.121291940129183</v>
      </c>
      <c r="R15" s="265">
        <v>0</v>
      </c>
      <c r="S15" s="265">
        <v>0</v>
      </c>
      <c r="T15" s="265">
        <v>0</v>
      </c>
      <c r="U15" s="265">
        <v>0</v>
      </c>
      <c r="V15" s="265">
        <v>0</v>
      </c>
      <c r="W15" s="265">
        <v>0</v>
      </c>
      <c r="X15" s="265">
        <v>0</v>
      </c>
      <c r="Y15" s="252">
        <v>0</v>
      </c>
      <c r="Z15" s="265">
        <v>4.0424999999999996E-2</v>
      </c>
      <c r="AA15" s="253">
        <f>+'A1'!M15+'A2'!Z15+'A3'!Q15+'A3'!Y15+'A3'!Z15</f>
        <v>1614.5384316255829</v>
      </c>
      <c r="AB15" s="134"/>
      <c r="AC15" s="27"/>
    </row>
    <row r="16" spans="1:29" s="8" customFormat="1" ht="16.5" customHeight="1">
      <c r="A16" s="28"/>
      <c r="B16" s="111"/>
      <c r="C16" s="164" t="s">
        <v>55</v>
      </c>
      <c r="D16" s="265">
        <v>0</v>
      </c>
      <c r="E16" s="265">
        <v>0.89584699999999995</v>
      </c>
      <c r="F16" s="265">
        <v>19.647424999999998</v>
      </c>
      <c r="G16" s="265">
        <v>0</v>
      </c>
      <c r="H16" s="265">
        <v>5.43697769</v>
      </c>
      <c r="I16" s="265">
        <v>16.816658689738034</v>
      </c>
      <c r="J16" s="265">
        <v>2.9770500000000002</v>
      </c>
      <c r="K16" s="265">
        <v>22.638217999999998</v>
      </c>
      <c r="L16" s="265">
        <v>13.998194354499999</v>
      </c>
      <c r="M16" s="269"/>
      <c r="N16" s="265">
        <v>10.5742093274</v>
      </c>
      <c r="O16" s="265">
        <v>0</v>
      </c>
      <c r="P16" s="265">
        <v>12.5904690315</v>
      </c>
      <c r="Q16" s="252">
        <v>105.57504909313803</v>
      </c>
      <c r="R16" s="265">
        <v>0</v>
      </c>
      <c r="S16" s="265">
        <v>0</v>
      </c>
      <c r="T16" s="265">
        <v>0</v>
      </c>
      <c r="U16" s="265">
        <v>0</v>
      </c>
      <c r="V16" s="265">
        <v>0</v>
      </c>
      <c r="W16" s="265">
        <v>0</v>
      </c>
      <c r="X16" s="265">
        <v>0</v>
      </c>
      <c r="Y16" s="252">
        <v>0</v>
      </c>
      <c r="Z16" s="265">
        <v>3.2224999999999997E-2</v>
      </c>
      <c r="AA16" s="253">
        <f>+'A1'!M16+'A2'!Z16+'A3'!Q16+'A3'!Y16+'A3'!Z16</f>
        <v>1779.0073069346533</v>
      </c>
      <c r="AB16" s="135"/>
      <c r="AC16" s="49"/>
    </row>
    <row r="17" spans="1:29" s="7" customFormat="1" ht="16.5" customHeight="1">
      <c r="A17" s="31"/>
      <c r="B17" s="104"/>
      <c r="C17" s="164" t="s">
        <v>56</v>
      </c>
      <c r="D17" s="265">
        <v>0</v>
      </c>
      <c r="E17" s="265">
        <v>0</v>
      </c>
      <c r="F17" s="265">
        <v>0.98322683724499993</v>
      </c>
      <c r="G17" s="265">
        <v>0</v>
      </c>
      <c r="H17" s="265">
        <v>0</v>
      </c>
      <c r="I17" s="265">
        <v>0</v>
      </c>
      <c r="J17" s="265">
        <v>0.20615900000000001</v>
      </c>
      <c r="K17" s="265">
        <v>0</v>
      </c>
      <c r="L17" s="265">
        <v>0</v>
      </c>
      <c r="M17" s="269"/>
      <c r="N17" s="265">
        <v>0</v>
      </c>
      <c r="O17" s="265">
        <v>0</v>
      </c>
      <c r="P17" s="265">
        <v>1.1295879653249999E-2</v>
      </c>
      <c r="Q17" s="252">
        <v>1.20068171689825</v>
      </c>
      <c r="R17" s="265">
        <v>0</v>
      </c>
      <c r="S17" s="265">
        <v>0</v>
      </c>
      <c r="T17" s="265">
        <v>0</v>
      </c>
      <c r="U17" s="265">
        <v>0</v>
      </c>
      <c r="V17" s="265">
        <v>0</v>
      </c>
      <c r="W17" s="265">
        <v>0</v>
      </c>
      <c r="X17" s="265">
        <v>0</v>
      </c>
      <c r="Y17" s="252">
        <v>0</v>
      </c>
      <c r="Z17" s="265">
        <v>0</v>
      </c>
      <c r="AA17" s="253">
        <f>+'A1'!M17+'A2'!Z17+'A3'!Q17+'A3'!Y17+'A3'!Z17</f>
        <v>4972.4857591184318</v>
      </c>
      <c r="AB17" s="134"/>
      <c r="AC17" s="27"/>
    </row>
    <row r="18" spans="1:29" s="7" customFormat="1" ht="16.5" customHeight="1">
      <c r="A18" s="31"/>
      <c r="B18" s="104"/>
      <c r="C18" s="164" t="s">
        <v>57</v>
      </c>
      <c r="D18" s="265">
        <v>0</v>
      </c>
      <c r="E18" s="265">
        <v>0</v>
      </c>
      <c r="F18" s="265">
        <v>0.10589899999999999</v>
      </c>
      <c r="G18" s="265">
        <v>0</v>
      </c>
      <c r="H18" s="265">
        <v>0</v>
      </c>
      <c r="I18" s="265">
        <v>8.9541999999999997E-2</v>
      </c>
      <c r="J18" s="265">
        <v>0</v>
      </c>
      <c r="K18" s="265">
        <v>0</v>
      </c>
      <c r="L18" s="265">
        <v>2.0285999999999998E-2</v>
      </c>
      <c r="M18" s="269"/>
      <c r="N18" s="265">
        <v>0</v>
      </c>
      <c r="O18" s="265">
        <v>0</v>
      </c>
      <c r="P18" s="265">
        <v>0</v>
      </c>
      <c r="Q18" s="252">
        <v>0.21572699999999997</v>
      </c>
      <c r="R18" s="265">
        <v>0</v>
      </c>
      <c r="S18" s="265">
        <v>0</v>
      </c>
      <c r="T18" s="265">
        <v>0</v>
      </c>
      <c r="U18" s="265">
        <v>0</v>
      </c>
      <c r="V18" s="265">
        <v>0</v>
      </c>
      <c r="W18" s="265">
        <v>0</v>
      </c>
      <c r="X18" s="265">
        <v>0</v>
      </c>
      <c r="Y18" s="252">
        <v>0</v>
      </c>
      <c r="Z18" s="265">
        <v>0</v>
      </c>
      <c r="AA18" s="253">
        <f>+'A1'!M18+'A2'!Z18+'A3'!Q18+'A3'!Y18+'A3'!Z18</f>
        <v>61.510229999999993</v>
      </c>
      <c r="AB18" s="134"/>
      <c r="AC18" s="27"/>
    </row>
    <row r="19" spans="1:29" s="7" customFormat="1" ht="16.5" customHeight="1">
      <c r="A19" s="31"/>
      <c r="B19" s="104"/>
      <c r="C19" s="164" t="s">
        <v>58</v>
      </c>
      <c r="D19" s="265">
        <v>11.20655</v>
      </c>
      <c r="E19" s="265">
        <v>0</v>
      </c>
      <c r="F19" s="265">
        <v>0</v>
      </c>
      <c r="G19" s="265">
        <v>0</v>
      </c>
      <c r="H19" s="265">
        <v>0</v>
      </c>
      <c r="I19" s="265">
        <v>67.401482331623725</v>
      </c>
      <c r="J19" s="265">
        <v>0</v>
      </c>
      <c r="K19" s="265">
        <v>0</v>
      </c>
      <c r="L19" s="265">
        <v>33.659948999999997</v>
      </c>
      <c r="M19" s="269"/>
      <c r="N19" s="265">
        <v>0</v>
      </c>
      <c r="O19" s="265">
        <v>0</v>
      </c>
      <c r="P19" s="265">
        <v>44.891047999999998</v>
      </c>
      <c r="Q19" s="252">
        <v>157.15902933162371</v>
      </c>
      <c r="R19" s="265">
        <v>0</v>
      </c>
      <c r="S19" s="265">
        <v>0</v>
      </c>
      <c r="T19" s="265">
        <v>0</v>
      </c>
      <c r="U19" s="265">
        <v>0</v>
      </c>
      <c r="V19" s="265">
        <v>0</v>
      </c>
      <c r="W19" s="265">
        <v>0</v>
      </c>
      <c r="X19" s="265">
        <v>0</v>
      </c>
      <c r="Y19" s="252">
        <v>0</v>
      </c>
      <c r="Z19" s="265">
        <v>0</v>
      </c>
      <c r="AA19" s="253">
        <f>+'A1'!M19+'A2'!Z19+'A3'!Q19+'A3'!Y19+'A3'!Z19</f>
        <v>219.02969626785989</v>
      </c>
      <c r="AB19" s="134"/>
      <c r="AC19" s="27"/>
    </row>
    <row r="20" spans="1:29" s="7" customFormat="1" ht="16.5" customHeight="1">
      <c r="A20" s="31"/>
      <c r="B20" s="104"/>
      <c r="C20" s="165" t="s">
        <v>59</v>
      </c>
      <c r="D20" s="265">
        <v>3.411E-3</v>
      </c>
      <c r="E20" s="265">
        <v>0.162800428804</v>
      </c>
      <c r="F20" s="265">
        <v>3.9460540671582516</v>
      </c>
      <c r="G20" s="265">
        <v>0</v>
      </c>
      <c r="H20" s="265">
        <v>1.2607578530450001E-2</v>
      </c>
      <c r="I20" s="265">
        <v>1.3544385072530503</v>
      </c>
      <c r="J20" s="265">
        <v>8.5944232538500004E-3</v>
      </c>
      <c r="K20" s="265">
        <v>1.3097999999999999E-2</v>
      </c>
      <c r="L20" s="265">
        <v>8.2883279680750002E-2</v>
      </c>
      <c r="M20" s="269"/>
      <c r="N20" s="265">
        <v>0.75962602644919974</v>
      </c>
      <c r="O20" s="265">
        <v>3.91657006E-5</v>
      </c>
      <c r="P20" s="265">
        <v>0.41887987761100093</v>
      </c>
      <c r="Q20" s="252">
        <v>6.7624323544411542</v>
      </c>
      <c r="R20" s="265">
        <v>0</v>
      </c>
      <c r="S20" s="265">
        <v>0</v>
      </c>
      <c r="T20" s="265">
        <v>0</v>
      </c>
      <c r="U20" s="265">
        <v>0</v>
      </c>
      <c r="V20" s="265">
        <v>0</v>
      </c>
      <c r="W20" s="265">
        <v>0</v>
      </c>
      <c r="X20" s="265">
        <v>0</v>
      </c>
      <c r="Y20" s="252">
        <v>0</v>
      </c>
      <c r="Z20" s="265">
        <v>0.64372510258826854</v>
      </c>
      <c r="AA20" s="253">
        <f>+'A1'!M20+'A2'!Z20+'A3'!Q20+'A3'!Y20+'A3'!Z20</f>
        <v>1604.2319476341202</v>
      </c>
      <c r="AB20" s="134"/>
      <c r="AC20" s="27"/>
    </row>
    <row r="21" spans="1:29" s="7" customFormat="1" ht="16.5" customHeight="1">
      <c r="A21" s="31"/>
      <c r="B21" s="104"/>
      <c r="C21" s="165" t="s">
        <v>60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69"/>
      <c r="N21" s="265"/>
      <c r="O21" s="265"/>
      <c r="P21" s="265"/>
      <c r="Q21" s="252">
        <v>0</v>
      </c>
      <c r="R21" s="265"/>
      <c r="S21" s="265"/>
      <c r="T21" s="265"/>
      <c r="U21" s="265"/>
      <c r="V21" s="265"/>
      <c r="W21" s="265"/>
      <c r="X21" s="265"/>
      <c r="Y21" s="252">
        <v>0</v>
      </c>
      <c r="Z21" s="265"/>
      <c r="AA21" s="253">
        <f>+'A1'!M21+'A2'!Z21+'A3'!Q21+'A3'!Y21+'A3'!Z21</f>
        <v>0</v>
      </c>
      <c r="AB21" s="134"/>
      <c r="AC21" s="27"/>
    </row>
    <row r="22" spans="1:29" s="8" customFormat="1" ht="16.5" customHeight="1">
      <c r="A22" s="28"/>
      <c r="B22" s="111"/>
      <c r="C22" s="24" t="s">
        <v>61</v>
      </c>
      <c r="D22" s="265">
        <v>0.33298787241700001</v>
      </c>
      <c r="E22" s="265">
        <v>0.42292718116547162</v>
      </c>
      <c r="F22" s="265">
        <v>7.9992948997077349</v>
      </c>
      <c r="G22" s="265">
        <v>10.69893148664085</v>
      </c>
      <c r="H22" s="265">
        <v>1.8918579427573206</v>
      </c>
      <c r="I22" s="265">
        <v>37.239968837450519</v>
      </c>
      <c r="J22" s="265">
        <v>9.4162192248757997</v>
      </c>
      <c r="K22" s="265">
        <v>1.8049611781787509</v>
      </c>
      <c r="L22" s="265">
        <v>1.9565244436657498</v>
      </c>
      <c r="M22" s="269"/>
      <c r="N22" s="265">
        <v>5.8605964529272985</v>
      </c>
      <c r="O22" s="265">
        <v>2.2564461056000002E-3</v>
      </c>
      <c r="P22" s="265">
        <v>131.15724003761534</v>
      </c>
      <c r="Q22" s="252">
        <v>208.78376600350745</v>
      </c>
      <c r="R22" s="265">
        <v>0</v>
      </c>
      <c r="S22" s="265">
        <v>0</v>
      </c>
      <c r="T22" s="265">
        <v>0</v>
      </c>
      <c r="U22" s="265">
        <v>0</v>
      </c>
      <c r="V22" s="265">
        <v>0</v>
      </c>
      <c r="W22" s="265">
        <v>0</v>
      </c>
      <c r="X22" s="265">
        <v>0</v>
      </c>
      <c r="Y22" s="252">
        <v>0</v>
      </c>
      <c r="Z22" s="265">
        <v>1.451681991853119</v>
      </c>
      <c r="AA22" s="253">
        <f>+'A1'!M22+'A2'!Z22+'A3'!Q22+'A3'!Y22+'A3'!Z22</f>
        <v>16165.764789640602</v>
      </c>
      <c r="AB22" s="135"/>
      <c r="AC22" s="49"/>
    </row>
    <row r="23" spans="1:29" s="11" customFormat="1" ht="16.5" customHeight="1">
      <c r="A23" s="44"/>
      <c r="B23" s="112"/>
      <c r="C23" s="164" t="s">
        <v>52</v>
      </c>
      <c r="D23" s="266">
        <v>0.33298787241700001</v>
      </c>
      <c r="E23" s="266">
        <v>0.39790903004802164</v>
      </c>
      <c r="F23" s="266">
        <v>7.7350685595717348</v>
      </c>
      <c r="G23" s="266">
        <v>10.69893148664085</v>
      </c>
      <c r="H23" s="266">
        <v>1.8360820843709205</v>
      </c>
      <c r="I23" s="266">
        <v>21.717123059624871</v>
      </c>
      <c r="J23" s="266">
        <v>2.3716230684679505</v>
      </c>
      <c r="K23" s="266">
        <v>1.8049611781787509</v>
      </c>
      <c r="L23" s="266">
        <v>1.8497669812394999</v>
      </c>
      <c r="M23" s="270"/>
      <c r="N23" s="266">
        <v>5.4491616720095983</v>
      </c>
      <c r="O23" s="266">
        <v>0</v>
      </c>
      <c r="P23" s="266">
        <v>114.80284869190633</v>
      </c>
      <c r="Q23" s="252">
        <v>168.99646368447554</v>
      </c>
      <c r="R23" s="266">
        <v>0</v>
      </c>
      <c r="S23" s="266">
        <v>0</v>
      </c>
      <c r="T23" s="266">
        <v>0</v>
      </c>
      <c r="U23" s="266">
        <v>0</v>
      </c>
      <c r="V23" s="266">
        <v>0</v>
      </c>
      <c r="W23" s="266">
        <v>0</v>
      </c>
      <c r="X23" s="266">
        <v>0</v>
      </c>
      <c r="Y23" s="252">
        <v>0</v>
      </c>
      <c r="Z23" s="266">
        <v>1.407540582469319</v>
      </c>
      <c r="AA23" s="253">
        <f>+'A1'!M23+'A2'!Z23+'A3'!Q23+'A3'!Y23+'A3'!Z23</f>
        <v>15895.642274377849</v>
      </c>
      <c r="AB23" s="136"/>
      <c r="AC23" s="50"/>
    </row>
    <row r="24" spans="1:29" s="7" customFormat="1" ht="16.5" customHeight="1">
      <c r="A24" s="31"/>
      <c r="B24" s="104"/>
      <c r="C24" s="164" t="s">
        <v>53</v>
      </c>
      <c r="D24" s="265">
        <v>0</v>
      </c>
      <c r="E24" s="265">
        <v>2.501815111745E-2</v>
      </c>
      <c r="F24" s="265">
        <v>0.26422634013599999</v>
      </c>
      <c r="G24" s="265">
        <v>0</v>
      </c>
      <c r="H24" s="265">
        <v>5.5775858386399993E-2</v>
      </c>
      <c r="I24" s="265">
        <v>15.522845777825648</v>
      </c>
      <c r="J24" s="265">
        <v>7.0445961564078496</v>
      </c>
      <c r="K24" s="265">
        <v>0</v>
      </c>
      <c r="L24" s="265">
        <v>0.10675746242625</v>
      </c>
      <c r="M24" s="269"/>
      <c r="N24" s="265">
        <v>0.41143478091770003</v>
      </c>
      <c r="O24" s="265">
        <v>2.2564461056000002E-3</v>
      </c>
      <c r="P24" s="265">
        <v>16.354391345709001</v>
      </c>
      <c r="Q24" s="252">
        <v>39.787302319031895</v>
      </c>
      <c r="R24" s="265">
        <v>0</v>
      </c>
      <c r="S24" s="265">
        <v>0</v>
      </c>
      <c r="T24" s="265">
        <v>0</v>
      </c>
      <c r="U24" s="265">
        <v>0</v>
      </c>
      <c r="V24" s="265">
        <v>0</v>
      </c>
      <c r="W24" s="265">
        <v>0</v>
      </c>
      <c r="X24" s="265">
        <v>0</v>
      </c>
      <c r="Y24" s="252">
        <v>0</v>
      </c>
      <c r="Z24" s="265">
        <v>4.4141409383800005E-2</v>
      </c>
      <c r="AA24" s="253">
        <f>+'A1'!M24+'A2'!Z24+'A3'!Q24+'A3'!Y24+'A3'!Z24</f>
        <v>270.12251526275702</v>
      </c>
      <c r="AB24" s="134"/>
      <c r="AC24" s="27"/>
    </row>
    <row r="25" spans="1:29" s="8" customFormat="1" ht="24.95" customHeight="1">
      <c r="A25" s="28"/>
      <c r="B25" s="114"/>
      <c r="C25" s="24" t="s">
        <v>62</v>
      </c>
      <c r="D25" s="252">
        <v>39.036213939157001</v>
      </c>
      <c r="E25" s="252">
        <v>47.492624372948221</v>
      </c>
      <c r="F25" s="252">
        <v>645.10443405247997</v>
      </c>
      <c r="G25" s="252">
        <v>46.267071094640848</v>
      </c>
      <c r="H25" s="252">
        <v>71.021947218596623</v>
      </c>
      <c r="I25" s="252">
        <v>870.55352667495697</v>
      </c>
      <c r="J25" s="252">
        <v>276.84181735808642</v>
      </c>
      <c r="K25" s="252">
        <v>899.396082829036</v>
      </c>
      <c r="L25" s="252">
        <v>196.73960538671412</v>
      </c>
      <c r="M25" s="271"/>
      <c r="N25" s="252">
        <v>162.79323792660085</v>
      </c>
      <c r="O25" s="252">
        <v>9.7884759453215491</v>
      </c>
      <c r="P25" s="252">
        <v>675.62356314729436</v>
      </c>
      <c r="Q25" s="252">
        <v>3940.658599945833</v>
      </c>
      <c r="R25" s="252">
        <v>7.0116999999999999E-2</v>
      </c>
      <c r="S25" s="252">
        <v>0</v>
      </c>
      <c r="T25" s="252">
        <v>0</v>
      </c>
      <c r="U25" s="252">
        <v>0</v>
      </c>
      <c r="V25" s="252">
        <v>0</v>
      </c>
      <c r="W25" s="252">
        <v>0</v>
      </c>
      <c r="X25" s="252">
        <v>0.26891999999999999</v>
      </c>
      <c r="Y25" s="252">
        <v>0.33903699999999998</v>
      </c>
      <c r="Z25" s="252">
        <v>8.0197980944413878</v>
      </c>
      <c r="AA25" s="216">
        <f>+'A1'!M25+'A2'!Z25+'A3'!Q25+'A3'!Y25+'A3'!Z25</f>
        <v>57260.621930671507</v>
      </c>
      <c r="AB25" s="108"/>
      <c r="AC25" s="49"/>
    </row>
    <row r="26" spans="1:29" s="177" customFormat="1" ht="16.5" customHeight="1">
      <c r="A26" s="173"/>
      <c r="B26" s="174"/>
      <c r="C26" s="223" t="s">
        <v>94</v>
      </c>
      <c r="D26" s="231">
        <v>0</v>
      </c>
      <c r="E26" s="231">
        <v>0</v>
      </c>
      <c r="F26" s="231">
        <v>0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2"/>
      <c r="N26" s="231">
        <v>0</v>
      </c>
      <c r="O26" s="231">
        <v>0</v>
      </c>
      <c r="P26" s="231">
        <v>0</v>
      </c>
      <c r="Q26" s="235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5">
        <v>0</v>
      </c>
      <c r="Z26" s="231">
        <v>0</v>
      </c>
      <c r="AA26" s="237">
        <f>+'A1'!M26+'A2'!Z26+'A3'!Q26+'A3'!Y26+'A3'!Z26</f>
        <v>0</v>
      </c>
      <c r="AB26" s="175"/>
      <c r="AC26" s="176"/>
    </row>
    <row r="27" spans="1:29" s="177" customFormat="1" ht="16.5" customHeight="1">
      <c r="A27" s="173"/>
      <c r="B27" s="174"/>
      <c r="C27" s="223" t="s">
        <v>95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2"/>
      <c r="N27" s="231">
        <v>0</v>
      </c>
      <c r="O27" s="231">
        <v>0</v>
      </c>
      <c r="P27" s="231">
        <v>0</v>
      </c>
      <c r="Q27" s="235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5">
        <v>0</v>
      </c>
      <c r="Z27" s="231">
        <v>0</v>
      </c>
      <c r="AA27" s="237">
        <f>+'A1'!M27+'A2'!Z27+'A3'!Q27+'A3'!Y27+'A3'!Z27</f>
        <v>0</v>
      </c>
      <c r="AB27" s="175"/>
      <c r="AC27" s="176"/>
    </row>
    <row r="28" spans="1:29" s="177" customFormat="1" ht="16.5" customHeight="1">
      <c r="A28" s="173"/>
      <c r="B28" s="207"/>
      <c r="C28" s="250" t="s">
        <v>83</v>
      </c>
      <c r="D28" s="254">
        <v>5.9016814270000002E-3</v>
      </c>
      <c r="E28" s="254">
        <v>6.5450300480216096E-3</v>
      </c>
      <c r="F28" s="254">
        <v>1.4393173885495356</v>
      </c>
      <c r="G28" s="254">
        <v>0</v>
      </c>
      <c r="H28" s="254">
        <v>6.6715715149370622E-2</v>
      </c>
      <c r="I28" s="254">
        <v>2.6297992137358999</v>
      </c>
      <c r="J28" s="254">
        <v>9.4273728249999998E-4</v>
      </c>
      <c r="K28" s="254">
        <v>2.0526998306650907E-2</v>
      </c>
      <c r="L28" s="254">
        <v>0.12925988609295</v>
      </c>
      <c r="M28" s="255"/>
      <c r="N28" s="254">
        <v>7.3167406312E-2</v>
      </c>
      <c r="O28" s="254">
        <v>0</v>
      </c>
      <c r="P28" s="254">
        <v>7.301426062698485E-2</v>
      </c>
      <c r="Q28" s="235">
        <v>4.4451903175309138</v>
      </c>
      <c r="R28" s="254">
        <v>0</v>
      </c>
      <c r="S28" s="254">
        <v>0</v>
      </c>
      <c r="T28" s="254">
        <v>0</v>
      </c>
      <c r="U28" s="254">
        <v>0</v>
      </c>
      <c r="V28" s="254">
        <v>0</v>
      </c>
      <c r="W28" s="254">
        <v>0</v>
      </c>
      <c r="X28" s="254">
        <v>0</v>
      </c>
      <c r="Y28" s="235">
        <v>0</v>
      </c>
      <c r="Z28" s="254">
        <v>1.0735188267021858</v>
      </c>
      <c r="AA28" s="237">
        <f>+'A1'!M28+'A2'!Z28+'A3'!Q28+'A3'!Y28+'A3'!Z28</f>
        <v>1061.2716860242554</v>
      </c>
      <c r="AB28" s="209"/>
      <c r="AC28" s="176"/>
    </row>
    <row r="29" spans="1:29" s="8" customFormat="1" ht="36.950000000000003" customHeight="1">
      <c r="A29" s="28"/>
      <c r="B29" s="107"/>
      <c r="C29" s="166" t="s">
        <v>63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28"/>
      <c r="N29" s="212"/>
      <c r="O29" s="212"/>
      <c r="P29" s="212"/>
      <c r="Q29" s="215"/>
      <c r="R29" s="212"/>
      <c r="S29" s="212"/>
      <c r="T29" s="212"/>
      <c r="U29" s="212"/>
      <c r="V29" s="212"/>
      <c r="W29" s="212"/>
      <c r="X29" s="212"/>
      <c r="Y29" s="215"/>
      <c r="Z29" s="212"/>
      <c r="AA29" s="213"/>
      <c r="AB29" s="108"/>
      <c r="AC29" s="49"/>
    </row>
    <row r="30" spans="1:29" s="7" customFormat="1" ht="16.5" customHeight="1">
      <c r="A30" s="31"/>
      <c r="B30" s="102"/>
      <c r="C30" s="24" t="s">
        <v>51</v>
      </c>
      <c r="D30" s="265">
        <v>4.3279036294403035</v>
      </c>
      <c r="E30" s="265">
        <v>1.2318758421811495</v>
      </c>
      <c r="F30" s="265">
        <v>8.4309312885044871</v>
      </c>
      <c r="G30" s="265">
        <v>3.6111999999999998E-2</v>
      </c>
      <c r="H30" s="265">
        <v>0</v>
      </c>
      <c r="I30" s="265">
        <v>9.2011755987680246</v>
      </c>
      <c r="J30" s="265">
        <v>0.31831643085594441</v>
      </c>
      <c r="K30" s="265">
        <v>7.8210985017696064</v>
      </c>
      <c r="L30" s="265">
        <v>0.15623242888976271</v>
      </c>
      <c r="M30" s="269"/>
      <c r="N30" s="265">
        <v>0.46644933805216932</v>
      </c>
      <c r="O30" s="265">
        <v>11.777002805085846</v>
      </c>
      <c r="P30" s="265">
        <v>2.6153773518183234</v>
      </c>
      <c r="Q30" s="252">
        <v>46.382475215365616</v>
      </c>
      <c r="R30" s="265">
        <v>2.4838516188229098</v>
      </c>
      <c r="S30" s="265">
        <v>0</v>
      </c>
      <c r="T30" s="265">
        <v>4.4179475684886622</v>
      </c>
      <c r="U30" s="265">
        <v>0.83502097260453534</v>
      </c>
      <c r="V30" s="265">
        <v>0</v>
      </c>
      <c r="W30" s="265">
        <v>0</v>
      </c>
      <c r="X30" s="265">
        <v>8.9588352339756003</v>
      </c>
      <c r="Y30" s="252">
        <v>16.695655393891709</v>
      </c>
      <c r="Z30" s="265">
        <v>17.381690038458515</v>
      </c>
      <c r="AA30" s="253">
        <f>+'A1'!M30+'A2'!Z30+'A3'!Q30+'A3'!Y30+'A3'!Z30</f>
        <v>5153.6166733538985</v>
      </c>
      <c r="AB30" s="134"/>
      <c r="AC30" s="27"/>
    </row>
    <row r="31" spans="1:29" s="7" customFormat="1" ht="16.5" customHeight="1">
      <c r="A31" s="31"/>
      <c r="B31" s="104"/>
      <c r="C31" s="164" t="s">
        <v>52</v>
      </c>
      <c r="D31" s="265">
        <v>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0</v>
      </c>
      <c r="K31" s="265">
        <v>0</v>
      </c>
      <c r="L31" s="265">
        <v>0</v>
      </c>
      <c r="M31" s="269"/>
      <c r="N31" s="265">
        <v>0</v>
      </c>
      <c r="O31" s="265">
        <v>0</v>
      </c>
      <c r="P31" s="265">
        <v>0.58423400000000003</v>
      </c>
      <c r="Q31" s="252">
        <v>0.58423400000000003</v>
      </c>
      <c r="R31" s="265">
        <v>0</v>
      </c>
      <c r="S31" s="265">
        <v>0</v>
      </c>
      <c r="T31" s="265">
        <v>0</v>
      </c>
      <c r="U31" s="265">
        <v>0</v>
      </c>
      <c r="V31" s="265">
        <v>0</v>
      </c>
      <c r="W31" s="265">
        <v>0</v>
      </c>
      <c r="X31" s="265">
        <v>0</v>
      </c>
      <c r="Y31" s="252">
        <v>0</v>
      </c>
      <c r="Z31" s="265">
        <v>0</v>
      </c>
      <c r="AA31" s="253">
        <f>+'A1'!M31+'A2'!Z31+'A3'!Q31+'A3'!Y31+'A3'!Z31</f>
        <v>58.461728000000001</v>
      </c>
      <c r="AB31" s="134"/>
      <c r="AC31" s="27"/>
    </row>
    <row r="32" spans="1:29" s="7" customFormat="1" ht="16.5" customHeight="1">
      <c r="A32" s="31"/>
      <c r="B32" s="104"/>
      <c r="C32" s="164" t="s">
        <v>53</v>
      </c>
      <c r="D32" s="265">
        <v>4.3279036294403035</v>
      </c>
      <c r="E32" s="265">
        <v>1.2318758421811495</v>
      </c>
      <c r="F32" s="265">
        <v>8.4309312885044871</v>
      </c>
      <c r="G32" s="265">
        <v>3.6111999999999998E-2</v>
      </c>
      <c r="H32" s="265">
        <v>0</v>
      </c>
      <c r="I32" s="265">
        <v>9.2011755987680246</v>
      </c>
      <c r="J32" s="265">
        <v>0.31831643085594441</v>
      </c>
      <c r="K32" s="265">
        <v>7.8210985017696064</v>
      </c>
      <c r="L32" s="265">
        <v>0.15623242888976271</v>
      </c>
      <c r="M32" s="269"/>
      <c r="N32" s="265">
        <v>0.46644933805216932</v>
      </c>
      <c r="O32" s="265">
        <v>11.777002805085846</v>
      </c>
      <c r="P32" s="265">
        <v>2.0311433518183235</v>
      </c>
      <c r="Q32" s="252">
        <v>45.798241215365614</v>
      </c>
      <c r="R32" s="265">
        <v>2.4838516188229098</v>
      </c>
      <c r="S32" s="265">
        <v>0</v>
      </c>
      <c r="T32" s="265">
        <v>4.4179475684886622</v>
      </c>
      <c r="U32" s="265">
        <v>0.83502097260453534</v>
      </c>
      <c r="V32" s="265">
        <v>0</v>
      </c>
      <c r="W32" s="265">
        <v>0</v>
      </c>
      <c r="X32" s="265">
        <v>8.9588352339756003</v>
      </c>
      <c r="Y32" s="252">
        <v>16.695655393891709</v>
      </c>
      <c r="Z32" s="265">
        <v>17.381690038458515</v>
      </c>
      <c r="AA32" s="253">
        <f>+'A1'!M32+'A2'!Z32+'A3'!Q32+'A3'!Y32+'A3'!Z32</f>
        <v>5095.1549453538992</v>
      </c>
      <c r="AB32" s="134"/>
      <c r="AC32" s="27"/>
    </row>
    <row r="33" spans="1:29" s="7" customFormat="1" ht="16.5" customHeight="1">
      <c r="A33" s="31"/>
      <c r="B33" s="102"/>
      <c r="C33" s="24" t="s">
        <v>54</v>
      </c>
      <c r="D33" s="265">
        <v>0.362923</v>
      </c>
      <c r="E33" s="265">
        <v>7.5067999999999996E-2</v>
      </c>
      <c r="F33" s="265">
        <v>8.6098029999999994</v>
      </c>
      <c r="G33" s="265">
        <v>0</v>
      </c>
      <c r="H33" s="265">
        <v>0.32544299999999998</v>
      </c>
      <c r="I33" s="265">
        <v>11.80425</v>
      </c>
      <c r="J33" s="265">
        <v>1.933597</v>
      </c>
      <c r="K33" s="265">
        <v>0.18970480000000001</v>
      </c>
      <c r="L33" s="265">
        <v>1.985147</v>
      </c>
      <c r="M33" s="269"/>
      <c r="N33" s="265">
        <v>0.40626099999999998</v>
      </c>
      <c r="O33" s="265">
        <v>0</v>
      </c>
      <c r="P33" s="265">
        <v>3.8727909999999999</v>
      </c>
      <c r="Q33" s="252">
        <v>29.564987800000001</v>
      </c>
      <c r="R33" s="265">
        <v>0</v>
      </c>
      <c r="S33" s="265">
        <v>0</v>
      </c>
      <c r="T33" s="265">
        <v>0</v>
      </c>
      <c r="U33" s="265">
        <v>0</v>
      </c>
      <c r="V33" s="265">
        <v>0</v>
      </c>
      <c r="W33" s="265">
        <v>0</v>
      </c>
      <c r="X33" s="265">
        <v>0</v>
      </c>
      <c r="Y33" s="252">
        <v>0</v>
      </c>
      <c r="Z33" s="265">
        <v>3.4299999999999999E-4</v>
      </c>
      <c r="AA33" s="253">
        <f>+'A1'!M33+'A2'!Z33+'A3'!Q33+'A3'!Y33+'A3'!Z33</f>
        <v>4638.4123983339005</v>
      </c>
      <c r="AB33" s="134"/>
      <c r="AC33" s="27"/>
    </row>
    <row r="34" spans="1:29" s="7" customFormat="1" ht="16.5" customHeight="1">
      <c r="A34" s="31"/>
      <c r="B34" s="102"/>
      <c r="C34" s="164" t="s">
        <v>52</v>
      </c>
      <c r="D34" s="265">
        <v>0</v>
      </c>
      <c r="E34" s="265">
        <v>0</v>
      </c>
      <c r="F34" s="265">
        <v>1.8103469999999999</v>
      </c>
      <c r="G34" s="265">
        <v>0</v>
      </c>
      <c r="H34" s="265">
        <v>0</v>
      </c>
      <c r="I34" s="265">
        <v>0.47690299999999997</v>
      </c>
      <c r="J34" s="265">
        <v>0.56580600000000003</v>
      </c>
      <c r="K34" s="265">
        <v>2.2546799999999999E-2</v>
      </c>
      <c r="L34" s="265">
        <v>0</v>
      </c>
      <c r="M34" s="269"/>
      <c r="N34" s="265">
        <v>0</v>
      </c>
      <c r="O34" s="265">
        <v>0</v>
      </c>
      <c r="P34" s="265">
        <v>4.1209999999999997E-2</v>
      </c>
      <c r="Q34" s="252">
        <v>2.9168127999999998</v>
      </c>
      <c r="R34" s="265">
        <v>0</v>
      </c>
      <c r="S34" s="265">
        <v>0</v>
      </c>
      <c r="T34" s="265">
        <v>0</v>
      </c>
      <c r="U34" s="265">
        <v>0</v>
      </c>
      <c r="V34" s="265">
        <v>0</v>
      </c>
      <c r="W34" s="265">
        <v>0</v>
      </c>
      <c r="X34" s="265">
        <v>0</v>
      </c>
      <c r="Y34" s="252">
        <v>0</v>
      </c>
      <c r="Z34" s="265">
        <v>3.4299999999999999E-4</v>
      </c>
      <c r="AA34" s="253">
        <f>+'A1'!M34+'A2'!Z34+'A3'!Q34+'A3'!Y34+'A3'!Z34</f>
        <v>4433.6994783338996</v>
      </c>
      <c r="AB34" s="134"/>
      <c r="AC34" s="27"/>
    </row>
    <row r="35" spans="1:29" s="7" customFormat="1" ht="16.5" customHeight="1">
      <c r="A35" s="31"/>
      <c r="B35" s="102"/>
      <c r="C35" s="164" t="s">
        <v>53</v>
      </c>
      <c r="D35" s="265">
        <v>0.362923</v>
      </c>
      <c r="E35" s="265">
        <v>7.5067999999999996E-2</v>
      </c>
      <c r="F35" s="265">
        <v>6.7994560000000002</v>
      </c>
      <c r="G35" s="265">
        <v>0</v>
      </c>
      <c r="H35" s="265">
        <v>0.32544299999999998</v>
      </c>
      <c r="I35" s="265">
        <v>11.327347</v>
      </c>
      <c r="J35" s="265">
        <v>1.367791</v>
      </c>
      <c r="K35" s="265">
        <v>0.167158</v>
      </c>
      <c r="L35" s="265">
        <v>1.985147</v>
      </c>
      <c r="M35" s="269"/>
      <c r="N35" s="265">
        <v>0.40626099999999998</v>
      </c>
      <c r="O35" s="265">
        <v>0</v>
      </c>
      <c r="P35" s="265">
        <v>3.8315809999999999</v>
      </c>
      <c r="Q35" s="252">
        <v>26.648175000000002</v>
      </c>
      <c r="R35" s="265">
        <v>0</v>
      </c>
      <c r="S35" s="265">
        <v>0</v>
      </c>
      <c r="T35" s="265">
        <v>0</v>
      </c>
      <c r="U35" s="265">
        <v>0</v>
      </c>
      <c r="V35" s="265">
        <v>0</v>
      </c>
      <c r="W35" s="265">
        <v>0</v>
      </c>
      <c r="X35" s="265">
        <v>0</v>
      </c>
      <c r="Y35" s="252">
        <v>0</v>
      </c>
      <c r="Z35" s="265">
        <v>0</v>
      </c>
      <c r="AA35" s="253">
        <f>+'A1'!M35+'A2'!Z35+'A3'!Q35+'A3'!Y35+'A3'!Z35</f>
        <v>204.71292000000003</v>
      </c>
      <c r="AB35" s="134"/>
      <c r="AC35" s="27"/>
    </row>
    <row r="36" spans="1:29" s="8" customFormat="1" ht="16.5" customHeight="1">
      <c r="A36" s="28"/>
      <c r="B36" s="111"/>
      <c r="C36" s="164" t="s">
        <v>55</v>
      </c>
      <c r="D36" s="265">
        <v>0.362923</v>
      </c>
      <c r="E36" s="265">
        <v>7.5067999999999996E-2</v>
      </c>
      <c r="F36" s="265">
        <v>8.6098029999999994</v>
      </c>
      <c r="G36" s="265">
        <v>0</v>
      </c>
      <c r="H36" s="265">
        <v>0.32544299999999998</v>
      </c>
      <c r="I36" s="265">
        <v>11.692577</v>
      </c>
      <c r="J36" s="265">
        <v>1.933597</v>
      </c>
      <c r="K36" s="265">
        <v>0.167158</v>
      </c>
      <c r="L36" s="265">
        <v>1.985147</v>
      </c>
      <c r="M36" s="269"/>
      <c r="N36" s="265">
        <v>0.40626099999999998</v>
      </c>
      <c r="O36" s="265">
        <v>0</v>
      </c>
      <c r="P36" s="265">
        <v>3.8315809999999999</v>
      </c>
      <c r="Q36" s="252">
        <v>29.389558000000001</v>
      </c>
      <c r="R36" s="265">
        <v>0</v>
      </c>
      <c r="S36" s="265">
        <v>0</v>
      </c>
      <c r="T36" s="265">
        <v>0</v>
      </c>
      <c r="U36" s="265">
        <v>0</v>
      </c>
      <c r="V36" s="265">
        <v>0</v>
      </c>
      <c r="W36" s="265">
        <v>0</v>
      </c>
      <c r="X36" s="265">
        <v>0</v>
      </c>
      <c r="Y36" s="252">
        <v>0</v>
      </c>
      <c r="Z36" s="265">
        <v>0</v>
      </c>
      <c r="AA36" s="253">
        <f>+'A1'!M36+'A2'!Z36+'A3'!Q36+'A3'!Y36+'A3'!Z36</f>
        <v>223.90340499999999</v>
      </c>
      <c r="AB36" s="135"/>
      <c r="AC36" s="49"/>
    </row>
    <row r="37" spans="1:29" s="7" customFormat="1" ht="16.5" customHeight="1">
      <c r="A37" s="31"/>
      <c r="B37" s="104"/>
      <c r="C37" s="164" t="s">
        <v>56</v>
      </c>
      <c r="D37" s="265">
        <v>0</v>
      </c>
      <c r="E37" s="265">
        <v>0</v>
      </c>
      <c r="F37" s="265">
        <v>0</v>
      </c>
      <c r="G37" s="265">
        <v>0</v>
      </c>
      <c r="H37" s="265">
        <v>0</v>
      </c>
      <c r="I37" s="265">
        <v>0</v>
      </c>
      <c r="J37" s="265">
        <v>0</v>
      </c>
      <c r="K37" s="265">
        <v>2.2546799999999999E-2</v>
      </c>
      <c r="L37" s="265">
        <v>0</v>
      </c>
      <c r="M37" s="269"/>
      <c r="N37" s="265">
        <v>0</v>
      </c>
      <c r="O37" s="265">
        <v>0</v>
      </c>
      <c r="P37" s="265">
        <v>4.1209999999999997E-2</v>
      </c>
      <c r="Q37" s="252">
        <v>6.3756800000000002E-2</v>
      </c>
      <c r="R37" s="265">
        <v>0</v>
      </c>
      <c r="S37" s="265">
        <v>0</v>
      </c>
      <c r="T37" s="265">
        <v>0</v>
      </c>
      <c r="U37" s="265">
        <v>0</v>
      </c>
      <c r="V37" s="265">
        <v>0</v>
      </c>
      <c r="W37" s="265">
        <v>0</v>
      </c>
      <c r="X37" s="265">
        <v>0</v>
      </c>
      <c r="Y37" s="252">
        <v>0</v>
      </c>
      <c r="Z37" s="265">
        <v>0</v>
      </c>
      <c r="AA37" s="253">
        <f>+'A1'!M37+'A2'!Z37+'A3'!Q37+'A3'!Y37+'A3'!Z37</f>
        <v>4300.1545516758406</v>
      </c>
      <c r="AB37" s="134"/>
      <c r="AC37" s="27"/>
    </row>
    <row r="38" spans="1:29" s="7" customFormat="1" ht="16.5" customHeight="1">
      <c r="A38" s="31"/>
      <c r="B38" s="104"/>
      <c r="C38" s="164" t="s">
        <v>57</v>
      </c>
      <c r="D38" s="265">
        <v>0</v>
      </c>
      <c r="E38" s="265">
        <v>0</v>
      </c>
      <c r="F38" s="26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9"/>
      <c r="N38" s="265">
        <v>0</v>
      </c>
      <c r="O38" s="265">
        <v>0</v>
      </c>
      <c r="P38" s="265">
        <v>0</v>
      </c>
      <c r="Q38" s="252">
        <v>0</v>
      </c>
      <c r="R38" s="265">
        <v>0</v>
      </c>
      <c r="S38" s="265">
        <v>0</v>
      </c>
      <c r="T38" s="265">
        <v>0</v>
      </c>
      <c r="U38" s="265">
        <v>0</v>
      </c>
      <c r="V38" s="265">
        <v>0</v>
      </c>
      <c r="W38" s="265">
        <v>0</v>
      </c>
      <c r="X38" s="265">
        <v>0</v>
      </c>
      <c r="Y38" s="252">
        <v>0</v>
      </c>
      <c r="Z38" s="265">
        <v>0</v>
      </c>
      <c r="AA38" s="253">
        <f>+'A1'!M38+'A2'!Z38+'A3'!Q38+'A3'!Y38+'A3'!Z38</f>
        <v>2.9179329999999997</v>
      </c>
      <c r="AB38" s="134"/>
      <c r="AC38" s="27"/>
    </row>
    <row r="39" spans="1:29" s="7" customFormat="1" ht="16.5" customHeight="1">
      <c r="A39" s="31"/>
      <c r="B39" s="104"/>
      <c r="C39" s="164" t="s">
        <v>58</v>
      </c>
      <c r="D39" s="265">
        <v>0</v>
      </c>
      <c r="E39" s="265">
        <v>0</v>
      </c>
      <c r="F39" s="265">
        <v>0</v>
      </c>
      <c r="G39" s="265">
        <v>0</v>
      </c>
      <c r="H39" s="265">
        <v>0</v>
      </c>
      <c r="I39" s="265">
        <v>0</v>
      </c>
      <c r="J39" s="265">
        <v>0</v>
      </c>
      <c r="K39" s="265">
        <v>0</v>
      </c>
      <c r="L39" s="265">
        <v>0</v>
      </c>
      <c r="M39" s="269"/>
      <c r="N39" s="265">
        <v>0</v>
      </c>
      <c r="O39" s="265">
        <v>0</v>
      </c>
      <c r="P39" s="265">
        <v>0</v>
      </c>
      <c r="Q39" s="252">
        <v>0</v>
      </c>
      <c r="R39" s="265">
        <v>0</v>
      </c>
      <c r="S39" s="265">
        <v>0</v>
      </c>
      <c r="T39" s="265">
        <v>0</v>
      </c>
      <c r="U39" s="265">
        <v>0</v>
      </c>
      <c r="V39" s="265">
        <v>0</v>
      </c>
      <c r="W39" s="265">
        <v>0</v>
      </c>
      <c r="X39" s="265">
        <v>0</v>
      </c>
      <c r="Y39" s="252">
        <v>0</v>
      </c>
      <c r="Z39" s="265">
        <v>0</v>
      </c>
      <c r="AA39" s="253">
        <f>+'A1'!M39+'A2'!Z39+'A3'!Q39+'A3'!Y39+'A3'!Z39</f>
        <v>0</v>
      </c>
      <c r="AB39" s="134"/>
      <c r="AC39" s="27"/>
    </row>
    <row r="40" spans="1:29" s="7" customFormat="1" ht="16.5" customHeight="1">
      <c r="A40" s="31"/>
      <c r="B40" s="104"/>
      <c r="C40" s="165" t="s">
        <v>59</v>
      </c>
      <c r="D40" s="265">
        <v>0</v>
      </c>
      <c r="E40" s="265">
        <v>0</v>
      </c>
      <c r="F40" s="265">
        <v>0</v>
      </c>
      <c r="G40" s="265">
        <v>0</v>
      </c>
      <c r="H40" s="265">
        <v>0</v>
      </c>
      <c r="I40" s="265">
        <v>0.11167299999999999</v>
      </c>
      <c r="J40" s="265">
        <v>0</v>
      </c>
      <c r="K40" s="265">
        <v>0</v>
      </c>
      <c r="L40" s="265">
        <v>0</v>
      </c>
      <c r="M40" s="269"/>
      <c r="N40" s="265">
        <v>0</v>
      </c>
      <c r="O40" s="265">
        <v>0</v>
      </c>
      <c r="P40" s="265">
        <v>0</v>
      </c>
      <c r="Q40" s="252">
        <v>0.11167299999999999</v>
      </c>
      <c r="R40" s="265">
        <v>0</v>
      </c>
      <c r="S40" s="265">
        <v>0</v>
      </c>
      <c r="T40" s="265">
        <v>0</v>
      </c>
      <c r="U40" s="265">
        <v>0</v>
      </c>
      <c r="V40" s="265">
        <v>0</v>
      </c>
      <c r="W40" s="265">
        <v>0</v>
      </c>
      <c r="X40" s="265">
        <v>0</v>
      </c>
      <c r="Y40" s="252">
        <v>0</v>
      </c>
      <c r="Z40" s="265">
        <v>3.4299999999999999E-4</v>
      </c>
      <c r="AA40" s="253">
        <f>+'A1'!M40+'A2'!Z40+'A3'!Q40+'A3'!Y40+'A3'!Z40</f>
        <v>111.43650865806107</v>
      </c>
      <c r="AB40" s="134"/>
      <c r="AC40" s="27"/>
    </row>
    <row r="41" spans="1:29" s="7" customFormat="1" ht="16.5" customHeight="1">
      <c r="A41" s="31"/>
      <c r="B41" s="104"/>
      <c r="C41" s="165" t="s">
        <v>60</v>
      </c>
      <c r="D41" s="265"/>
      <c r="E41" s="265"/>
      <c r="F41" s="265"/>
      <c r="G41" s="265"/>
      <c r="H41" s="265"/>
      <c r="I41" s="265"/>
      <c r="J41" s="265"/>
      <c r="K41" s="265"/>
      <c r="L41" s="265"/>
      <c r="M41" s="269"/>
      <c r="N41" s="265"/>
      <c r="O41" s="265"/>
      <c r="P41" s="265"/>
      <c r="Q41" s="252">
        <v>0</v>
      </c>
      <c r="R41" s="265"/>
      <c r="S41" s="265"/>
      <c r="T41" s="265"/>
      <c r="U41" s="265"/>
      <c r="V41" s="265"/>
      <c r="W41" s="265"/>
      <c r="X41" s="265"/>
      <c r="Y41" s="252">
        <v>0</v>
      </c>
      <c r="Z41" s="265"/>
      <c r="AA41" s="253">
        <f>+'A1'!M41+'A2'!Z41+'A3'!Q41+'A3'!Y41+'A3'!Z41</f>
        <v>0</v>
      </c>
      <c r="AB41" s="134"/>
      <c r="AC41" s="27"/>
    </row>
    <row r="42" spans="1:29" s="8" customFormat="1" ht="16.5" customHeight="1">
      <c r="A42" s="28"/>
      <c r="B42" s="111"/>
      <c r="C42" s="24" t="s">
        <v>61</v>
      </c>
      <c r="D42" s="265">
        <v>4.2598626294403035</v>
      </c>
      <c r="E42" s="265">
        <v>1.2318758421811495</v>
      </c>
      <c r="F42" s="265">
        <v>9.5628482885044868</v>
      </c>
      <c r="G42" s="265">
        <v>0.79460600000000003</v>
      </c>
      <c r="H42" s="265">
        <v>0</v>
      </c>
      <c r="I42" s="265">
        <v>14.546724598768025</v>
      </c>
      <c r="J42" s="265">
        <v>2.0167604308559444</v>
      </c>
      <c r="K42" s="265">
        <v>9.4741485017696068</v>
      </c>
      <c r="L42" s="265">
        <v>1.1394807238465627</v>
      </c>
      <c r="M42" s="269"/>
      <c r="N42" s="265">
        <v>0.46644933805216932</v>
      </c>
      <c r="O42" s="265">
        <v>11.916366530085847</v>
      </c>
      <c r="P42" s="265">
        <v>42.090042033818314</v>
      </c>
      <c r="Q42" s="252">
        <v>97.499164917322403</v>
      </c>
      <c r="R42" s="265">
        <v>2.4838516188229098</v>
      </c>
      <c r="S42" s="265">
        <v>0</v>
      </c>
      <c r="T42" s="265">
        <v>4.4179475684886622</v>
      </c>
      <c r="U42" s="265">
        <v>0.83502097260453534</v>
      </c>
      <c r="V42" s="265">
        <v>0</v>
      </c>
      <c r="W42" s="265">
        <v>0</v>
      </c>
      <c r="X42" s="265">
        <v>8.9588352339756003</v>
      </c>
      <c r="Y42" s="252">
        <v>16.695655393891709</v>
      </c>
      <c r="Z42" s="265">
        <v>17.381513038458515</v>
      </c>
      <c r="AA42" s="253">
        <f>+'A1'!M42+'A2'!Z42+'A3'!Q42+'A3'!Y42+'A3'!Z42</f>
        <v>10374.643947829454</v>
      </c>
      <c r="AB42" s="135"/>
      <c r="AC42" s="49"/>
    </row>
    <row r="43" spans="1:29" s="11" customFormat="1" ht="16.5" customHeight="1">
      <c r="A43" s="44"/>
      <c r="B43" s="112"/>
      <c r="C43" s="164" t="s">
        <v>52</v>
      </c>
      <c r="D43" s="266">
        <v>4.2598626294403035</v>
      </c>
      <c r="E43" s="266">
        <v>1.2318758421811495</v>
      </c>
      <c r="F43" s="266">
        <v>8.4309312885044871</v>
      </c>
      <c r="G43" s="266">
        <v>0.79460600000000003</v>
      </c>
      <c r="H43" s="266">
        <v>0</v>
      </c>
      <c r="I43" s="266">
        <v>12.556581598768025</v>
      </c>
      <c r="J43" s="266">
        <v>0.33912743085594443</v>
      </c>
      <c r="K43" s="266">
        <v>9.4741485017696068</v>
      </c>
      <c r="L43" s="266">
        <v>0.57420672384656268</v>
      </c>
      <c r="M43" s="270"/>
      <c r="N43" s="266">
        <v>0.46644933805216932</v>
      </c>
      <c r="O43" s="266">
        <v>11.781493530085847</v>
      </c>
      <c r="P43" s="266">
        <v>40.313006033818311</v>
      </c>
      <c r="Q43" s="252">
        <v>90.222288917322402</v>
      </c>
      <c r="R43" s="266">
        <v>2.4838516188229098</v>
      </c>
      <c r="S43" s="266">
        <v>0</v>
      </c>
      <c r="T43" s="266">
        <v>4.4179475684886622</v>
      </c>
      <c r="U43" s="266">
        <v>0.83502097260453534</v>
      </c>
      <c r="V43" s="266">
        <v>0</v>
      </c>
      <c r="W43" s="266">
        <v>0</v>
      </c>
      <c r="X43" s="266">
        <v>8.9588352339756003</v>
      </c>
      <c r="Y43" s="252">
        <v>16.695655393891709</v>
      </c>
      <c r="Z43" s="266">
        <v>17.381513038458515</v>
      </c>
      <c r="AA43" s="253">
        <f>+'A1'!M43+'A2'!Z43+'A3'!Q43+'A3'!Y43+'A3'!Z43</f>
        <v>10282.667693638252</v>
      </c>
      <c r="AB43" s="136"/>
      <c r="AC43" s="50"/>
    </row>
    <row r="44" spans="1:29" s="7" customFormat="1" ht="16.5" customHeight="1">
      <c r="A44" s="31"/>
      <c r="B44" s="104"/>
      <c r="C44" s="164" t="s">
        <v>53</v>
      </c>
      <c r="D44" s="265">
        <v>0</v>
      </c>
      <c r="E44" s="265">
        <v>0</v>
      </c>
      <c r="F44" s="265">
        <v>1.1319170000000001</v>
      </c>
      <c r="G44" s="265">
        <v>0</v>
      </c>
      <c r="H44" s="265">
        <v>0</v>
      </c>
      <c r="I44" s="265">
        <v>1.990143</v>
      </c>
      <c r="J44" s="265">
        <v>1.6776329999999999</v>
      </c>
      <c r="K44" s="265">
        <v>0</v>
      </c>
      <c r="L44" s="265">
        <v>0.56527400000000005</v>
      </c>
      <c r="M44" s="269"/>
      <c r="N44" s="265">
        <v>0</v>
      </c>
      <c r="O44" s="265">
        <v>0.13487299999999999</v>
      </c>
      <c r="P44" s="265">
        <v>1.7770360000000001</v>
      </c>
      <c r="Q44" s="252">
        <v>7.2768759999999997</v>
      </c>
      <c r="R44" s="265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52">
        <v>0</v>
      </c>
      <c r="Z44" s="265">
        <v>0</v>
      </c>
      <c r="AA44" s="253">
        <f>+'A1'!M44+'A2'!Z44+'A3'!Q44+'A3'!Y44+'A3'!Z44</f>
        <v>91.976254191203353</v>
      </c>
      <c r="AB44" s="134"/>
      <c r="AC44" s="27"/>
    </row>
    <row r="45" spans="1:29" s="8" customFormat="1" ht="24.95" customHeight="1">
      <c r="A45" s="28"/>
      <c r="B45" s="114"/>
      <c r="C45" s="24" t="s">
        <v>62</v>
      </c>
      <c r="D45" s="252">
        <v>8.9506892588806082</v>
      </c>
      <c r="E45" s="252">
        <v>2.538819684362299</v>
      </c>
      <c r="F45" s="252">
        <v>26.603582577008972</v>
      </c>
      <c r="G45" s="252">
        <v>0.83071800000000007</v>
      </c>
      <c r="H45" s="252">
        <v>0.32544299999999998</v>
      </c>
      <c r="I45" s="252">
        <v>35.552150197536051</v>
      </c>
      <c r="J45" s="252">
        <v>4.2686738617118882</v>
      </c>
      <c r="K45" s="252">
        <v>17.484951803539211</v>
      </c>
      <c r="L45" s="252">
        <v>3.280860152736325</v>
      </c>
      <c r="M45" s="271"/>
      <c r="N45" s="252">
        <v>1.3391596761043385</v>
      </c>
      <c r="O45" s="252">
        <v>23.693369335171695</v>
      </c>
      <c r="P45" s="252">
        <v>48.578210385636638</v>
      </c>
      <c r="Q45" s="252">
        <v>173.44662793268805</v>
      </c>
      <c r="R45" s="252">
        <v>4.9677032376458197</v>
      </c>
      <c r="S45" s="252">
        <v>0</v>
      </c>
      <c r="T45" s="252">
        <v>8.8358951369773244</v>
      </c>
      <c r="U45" s="252">
        <v>1.6700419452090707</v>
      </c>
      <c r="V45" s="252">
        <v>0</v>
      </c>
      <c r="W45" s="252">
        <v>0</v>
      </c>
      <c r="X45" s="252">
        <v>17.917670467951201</v>
      </c>
      <c r="Y45" s="252">
        <v>33.391310787783418</v>
      </c>
      <c r="Z45" s="252">
        <v>34.763546076917031</v>
      </c>
      <c r="AA45" s="216">
        <f>+'A1'!M45+'A2'!Z45+'A3'!Q45+'A3'!Y45+'A3'!Z45</f>
        <v>20166.673019517253</v>
      </c>
      <c r="AB45" s="108"/>
      <c r="AC45" s="49"/>
    </row>
    <row r="46" spans="1:29" s="177" customFormat="1" ht="16.5" customHeight="1">
      <c r="A46" s="173"/>
      <c r="B46" s="174"/>
      <c r="C46" s="223" t="s">
        <v>94</v>
      </c>
      <c r="D46" s="231">
        <v>0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2"/>
      <c r="N46" s="231">
        <v>0</v>
      </c>
      <c r="O46" s="231">
        <v>0</v>
      </c>
      <c r="P46" s="231">
        <v>0</v>
      </c>
      <c r="Q46" s="235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5">
        <v>0</v>
      </c>
      <c r="Z46" s="231">
        <v>0</v>
      </c>
      <c r="AA46" s="237">
        <f>+'A1'!M46+'A2'!Z46+'A3'!Q46+'A3'!Y46+'A3'!Z46</f>
        <v>0</v>
      </c>
      <c r="AB46" s="175"/>
      <c r="AC46" s="176"/>
    </row>
    <row r="47" spans="1:29" s="177" customFormat="1" ht="16.5" customHeight="1">
      <c r="A47" s="173"/>
      <c r="B47" s="174"/>
      <c r="C47" s="223" t="s">
        <v>95</v>
      </c>
      <c r="D47" s="231">
        <v>0</v>
      </c>
      <c r="E47" s="231">
        <v>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2"/>
      <c r="N47" s="231">
        <v>0</v>
      </c>
      <c r="O47" s="231">
        <v>0</v>
      </c>
      <c r="P47" s="231">
        <v>0</v>
      </c>
      <c r="Q47" s="235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5">
        <v>0</v>
      </c>
      <c r="Z47" s="231">
        <v>0</v>
      </c>
      <c r="AA47" s="237">
        <f>+'A1'!M47+'A2'!Z47+'A3'!Q47+'A3'!Y47+'A3'!Z47</f>
        <v>0</v>
      </c>
      <c r="AB47" s="175"/>
      <c r="AC47" s="176"/>
    </row>
    <row r="48" spans="1:29" s="177" customFormat="1" ht="16.5" customHeight="1">
      <c r="A48" s="173"/>
      <c r="B48" s="207"/>
      <c r="C48" s="250" t="s">
        <v>83</v>
      </c>
      <c r="D48" s="256">
        <v>4.2598626294403035</v>
      </c>
      <c r="E48" s="256">
        <v>1.2318758421811495</v>
      </c>
      <c r="F48" s="256">
        <v>9.5628482885044868</v>
      </c>
      <c r="G48" s="256">
        <v>0</v>
      </c>
      <c r="H48" s="256">
        <v>0</v>
      </c>
      <c r="I48" s="256">
        <v>10.296700598768025</v>
      </c>
      <c r="J48" s="256">
        <v>0.11239743085594442</v>
      </c>
      <c r="K48" s="256">
        <v>7.6778685017696064</v>
      </c>
      <c r="L48" s="256">
        <v>0.7215064288897628</v>
      </c>
      <c r="M48" s="257"/>
      <c r="N48" s="256">
        <v>0.46644933805216932</v>
      </c>
      <c r="O48" s="256">
        <v>11.911875805085847</v>
      </c>
      <c r="P48" s="256">
        <v>2.7380340338183236</v>
      </c>
      <c r="Q48" s="235">
        <v>48.979418897365619</v>
      </c>
      <c r="R48" s="256">
        <v>2.4838516188229098</v>
      </c>
      <c r="S48" s="256">
        <v>0</v>
      </c>
      <c r="T48" s="256">
        <v>4.4179475684886622</v>
      </c>
      <c r="U48" s="256">
        <v>0.83502097260453534</v>
      </c>
      <c r="V48" s="256">
        <v>0</v>
      </c>
      <c r="W48" s="256">
        <v>0</v>
      </c>
      <c r="X48" s="256">
        <v>8.9588352339756003</v>
      </c>
      <c r="Y48" s="235">
        <v>16.695655393891709</v>
      </c>
      <c r="Z48" s="254">
        <v>17.381513038458515</v>
      </c>
      <c r="AA48" s="237">
        <f>+'A1'!M48+'A2'!Z48+'A3'!Q48+'A3'!Y48+'A3'!Z48</f>
        <v>4672.9335432818898</v>
      </c>
      <c r="AB48" s="209"/>
      <c r="AC48" s="176"/>
    </row>
    <row r="49" spans="1:29" s="177" customFormat="1" ht="16.5" customHeight="1">
      <c r="A49" s="173"/>
      <c r="B49" s="207"/>
      <c r="C49" s="250" t="s">
        <v>84</v>
      </c>
      <c r="D49" s="239">
        <v>8.5197252588806069</v>
      </c>
      <c r="E49" s="239">
        <v>2.4637516843622991</v>
      </c>
      <c r="F49" s="239">
        <v>16.861862577008974</v>
      </c>
      <c r="G49" s="239">
        <v>0.79460600000000003</v>
      </c>
      <c r="H49" s="239">
        <v>0</v>
      </c>
      <c r="I49" s="239">
        <v>16.747217197536049</v>
      </c>
      <c r="J49" s="239">
        <v>0.22479486171188884</v>
      </c>
      <c r="K49" s="239">
        <v>15.355737003539213</v>
      </c>
      <c r="L49" s="239">
        <v>0.31246485777952543</v>
      </c>
      <c r="M49" s="240"/>
      <c r="N49" s="239">
        <v>0.93289867610433863</v>
      </c>
      <c r="O49" s="239">
        <v>23.554005610171693</v>
      </c>
      <c r="P49" s="239">
        <v>1.921996067636647</v>
      </c>
      <c r="Q49" s="235">
        <v>87.689059794731222</v>
      </c>
      <c r="R49" s="239">
        <v>4.9677032376458197</v>
      </c>
      <c r="S49" s="239">
        <v>0</v>
      </c>
      <c r="T49" s="239">
        <v>8.8358951369773244</v>
      </c>
      <c r="U49" s="239">
        <v>1.6700419452090707</v>
      </c>
      <c r="V49" s="239">
        <v>0</v>
      </c>
      <c r="W49" s="239">
        <v>0</v>
      </c>
      <c r="X49" s="239">
        <v>17.917670467951201</v>
      </c>
      <c r="Y49" s="235">
        <v>33.391310787783418</v>
      </c>
      <c r="Z49" s="258">
        <v>34.763026076917029</v>
      </c>
      <c r="AA49" s="237">
        <f>+'A1'!M49+'A2'!Z49+'A3'!Q49+'A3'!Y49+'A3'!Z49</f>
        <v>9941.7682868075517</v>
      </c>
      <c r="AB49" s="208"/>
      <c r="AC49" s="176"/>
    </row>
    <row r="50" spans="1:29" s="7" customFormat="1" ht="24.95" customHeight="1">
      <c r="A50" s="31"/>
      <c r="B50" s="102"/>
      <c r="C50" s="242" t="s">
        <v>64</v>
      </c>
      <c r="D50" s="218"/>
      <c r="E50" s="218"/>
      <c r="F50" s="218"/>
      <c r="G50" s="218"/>
      <c r="H50" s="218"/>
      <c r="I50" s="218"/>
      <c r="J50" s="218"/>
      <c r="K50" s="218"/>
      <c r="L50" s="218"/>
      <c r="M50" s="244"/>
      <c r="N50" s="218"/>
      <c r="O50" s="218"/>
      <c r="P50" s="218"/>
      <c r="Q50" s="215"/>
      <c r="R50" s="218"/>
      <c r="S50" s="218"/>
      <c r="T50" s="218"/>
      <c r="U50" s="218"/>
      <c r="V50" s="218"/>
      <c r="W50" s="218"/>
      <c r="X50" s="218"/>
      <c r="Y50" s="215"/>
      <c r="Z50" s="212"/>
      <c r="AA50" s="213"/>
      <c r="AB50" s="103"/>
      <c r="AC50" s="27"/>
    </row>
    <row r="51" spans="1:29" s="7" customFormat="1" ht="16.5" customHeight="1">
      <c r="A51" s="31"/>
      <c r="B51" s="104"/>
      <c r="C51" s="164" t="s">
        <v>65</v>
      </c>
      <c r="D51" s="218">
        <v>8.9506892588806064</v>
      </c>
      <c r="E51" s="218">
        <v>2.538819684362299</v>
      </c>
      <c r="F51" s="218">
        <v>26.603582577008972</v>
      </c>
      <c r="G51" s="218">
        <v>3.6111999999999998E-2</v>
      </c>
      <c r="H51" s="218">
        <v>0.32544299999999998</v>
      </c>
      <c r="I51" s="218">
        <v>31.842475197536046</v>
      </c>
      <c r="J51" s="218">
        <v>2.4758878617118891</v>
      </c>
      <c r="K51" s="218">
        <v>15.440573003539214</v>
      </c>
      <c r="L51" s="218">
        <v>2.8628858577795251</v>
      </c>
      <c r="M51" s="244"/>
      <c r="N51" s="218">
        <v>1.3391596761043385</v>
      </c>
      <c r="O51" s="218">
        <v>23.688878610171692</v>
      </c>
      <c r="P51" s="218">
        <v>25.966463385636644</v>
      </c>
      <c r="Q51" s="215">
        <v>142.07097011273123</v>
      </c>
      <c r="R51" s="218">
        <v>4.9677032376458197</v>
      </c>
      <c r="S51" s="218">
        <v>0</v>
      </c>
      <c r="T51" s="218">
        <v>8.8358951369773244</v>
      </c>
      <c r="U51" s="218">
        <v>1.6700419452090707</v>
      </c>
      <c r="V51" s="218">
        <v>0</v>
      </c>
      <c r="W51" s="218">
        <v>0</v>
      </c>
      <c r="X51" s="218">
        <v>17.917670467951201</v>
      </c>
      <c r="Y51" s="215">
        <v>33.391310787783418</v>
      </c>
      <c r="Z51" s="212">
        <v>34.76320307691703</v>
      </c>
      <c r="AA51" s="253">
        <f>+'A1'!M51+'A2'!Z51+'A3'!Q51+'A3'!Y51+'A3'!Z51</f>
        <v>11439.748933914492</v>
      </c>
      <c r="AB51" s="103"/>
      <c r="AC51" s="27"/>
    </row>
    <row r="52" spans="1:29" s="7" customFormat="1" ht="16.5" customHeight="1">
      <c r="A52" s="31"/>
      <c r="B52" s="104"/>
      <c r="C52" s="164" t="s">
        <v>89</v>
      </c>
      <c r="D52" s="218">
        <v>0</v>
      </c>
      <c r="E52" s="218">
        <v>0</v>
      </c>
      <c r="F52" s="218">
        <v>0</v>
      </c>
      <c r="G52" s="218">
        <v>0</v>
      </c>
      <c r="H52" s="218">
        <v>0</v>
      </c>
      <c r="I52" s="218">
        <v>0.51796600000000004</v>
      </c>
      <c r="J52" s="218">
        <v>0.22342999999999999</v>
      </c>
      <c r="K52" s="218">
        <v>0.24809880000000001</v>
      </c>
      <c r="L52" s="218">
        <v>0</v>
      </c>
      <c r="M52" s="244"/>
      <c r="N52" s="218">
        <v>0</v>
      </c>
      <c r="O52" s="218">
        <v>0</v>
      </c>
      <c r="P52" s="218">
        <v>0</v>
      </c>
      <c r="Q52" s="215">
        <v>0.98949480000000012</v>
      </c>
      <c r="R52" s="218">
        <v>0</v>
      </c>
      <c r="S52" s="218">
        <v>0</v>
      </c>
      <c r="T52" s="218">
        <v>0</v>
      </c>
      <c r="U52" s="218">
        <v>0</v>
      </c>
      <c r="V52" s="218">
        <v>0</v>
      </c>
      <c r="W52" s="218">
        <v>0</v>
      </c>
      <c r="X52" s="218">
        <v>0</v>
      </c>
      <c r="Y52" s="215">
        <v>0</v>
      </c>
      <c r="Z52" s="212">
        <v>3.4299999999999999E-4</v>
      </c>
      <c r="AA52" s="253">
        <f>+'A1'!M52+'A2'!Z52+'A3'!Q52+'A3'!Y52+'A3'!Z52</f>
        <v>3814.9306344124034</v>
      </c>
      <c r="AB52" s="103"/>
      <c r="AC52" s="27"/>
    </row>
    <row r="53" spans="1:29" s="7" customFormat="1" ht="16.5" customHeight="1">
      <c r="A53" s="31"/>
      <c r="B53" s="104"/>
      <c r="C53" s="164" t="s">
        <v>90</v>
      </c>
      <c r="D53" s="218">
        <v>0</v>
      </c>
      <c r="E53" s="218">
        <v>0</v>
      </c>
      <c r="F53" s="218">
        <v>0</v>
      </c>
      <c r="G53" s="218">
        <v>0.79460600000000003</v>
      </c>
      <c r="H53" s="218">
        <v>0</v>
      </c>
      <c r="I53" s="218">
        <v>2.7473369999999999</v>
      </c>
      <c r="J53" s="218">
        <v>0.78293099999999993</v>
      </c>
      <c r="K53" s="218">
        <v>0.56042899999999995</v>
      </c>
      <c r="L53" s="218">
        <v>0.24711929495680002</v>
      </c>
      <c r="M53" s="244"/>
      <c r="N53" s="218">
        <v>0</v>
      </c>
      <c r="O53" s="218">
        <v>0</v>
      </c>
      <c r="P53" s="218">
        <v>22.611746999999998</v>
      </c>
      <c r="Q53" s="215">
        <v>27.744169294956798</v>
      </c>
      <c r="R53" s="218">
        <v>0</v>
      </c>
      <c r="S53" s="218">
        <v>0</v>
      </c>
      <c r="T53" s="218">
        <v>0</v>
      </c>
      <c r="U53" s="218">
        <v>0</v>
      </c>
      <c r="V53" s="218">
        <v>0</v>
      </c>
      <c r="W53" s="218">
        <v>0</v>
      </c>
      <c r="X53" s="218">
        <v>0</v>
      </c>
      <c r="Y53" s="215">
        <v>0</v>
      </c>
      <c r="Z53" s="212">
        <v>0</v>
      </c>
      <c r="AA53" s="253">
        <f>+'A1'!M53+'A2'!Z53+'A3'!Q53+'A3'!Y53+'A3'!Z53</f>
        <v>3161.2590816524494</v>
      </c>
      <c r="AB53" s="103"/>
      <c r="AC53" s="27"/>
    </row>
    <row r="54" spans="1:29" s="7" customFormat="1" ht="16.5" customHeight="1">
      <c r="A54" s="31"/>
      <c r="B54" s="104"/>
      <c r="C54" s="164" t="s">
        <v>91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0.44437199999999999</v>
      </c>
      <c r="J54" s="218">
        <v>0.55969500000000005</v>
      </c>
      <c r="K54" s="218">
        <v>1.235851</v>
      </c>
      <c r="L54" s="218">
        <v>0</v>
      </c>
      <c r="M54" s="244"/>
      <c r="N54" s="218">
        <v>0</v>
      </c>
      <c r="O54" s="218">
        <v>0</v>
      </c>
      <c r="P54" s="218">
        <v>0</v>
      </c>
      <c r="Q54" s="215">
        <v>2.2399180000000003</v>
      </c>
      <c r="R54" s="218">
        <v>0</v>
      </c>
      <c r="S54" s="218">
        <v>0</v>
      </c>
      <c r="T54" s="218">
        <v>0</v>
      </c>
      <c r="U54" s="218">
        <v>0</v>
      </c>
      <c r="V54" s="218">
        <v>0</v>
      </c>
      <c r="W54" s="218">
        <v>0</v>
      </c>
      <c r="X54" s="218">
        <v>0</v>
      </c>
      <c r="Y54" s="215">
        <v>0</v>
      </c>
      <c r="Z54" s="212">
        <v>0</v>
      </c>
      <c r="AA54" s="253">
        <f>+'A1'!M54+'A2'!Z54+'A3'!Q54+'A3'!Y54+'A3'!Z54</f>
        <v>1017.0488887044268</v>
      </c>
      <c r="AB54" s="103"/>
      <c r="AC54" s="27"/>
    </row>
    <row r="55" spans="1:29" s="7" customFormat="1" ht="16.5" customHeight="1">
      <c r="A55" s="31"/>
      <c r="B55" s="102"/>
      <c r="C55" s="164" t="s">
        <v>97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0.22672999999999999</v>
      </c>
      <c r="K55" s="218">
        <v>0</v>
      </c>
      <c r="L55" s="218">
        <v>0.17085500000000001</v>
      </c>
      <c r="M55" s="244"/>
      <c r="N55" s="218">
        <v>0</v>
      </c>
      <c r="O55" s="218">
        <v>4.4907250000000001E-3</v>
      </c>
      <c r="P55" s="218">
        <v>0</v>
      </c>
      <c r="Q55" s="215">
        <v>0.40207572499999994</v>
      </c>
      <c r="R55" s="218">
        <v>0</v>
      </c>
      <c r="S55" s="218">
        <v>0</v>
      </c>
      <c r="T55" s="218">
        <v>0</v>
      </c>
      <c r="U55" s="218">
        <v>0</v>
      </c>
      <c r="V55" s="218">
        <v>0</v>
      </c>
      <c r="W55" s="218">
        <v>0</v>
      </c>
      <c r="X55" s="218">
        <v>0</v>
      </c>
      <c r="Y55" s="215">
        <v>0</v>
      </c>
      <c r="Z55" s="212">
        <v>0</v>
      </c>
      <c r="AA55" s="253">
        <f>+'A1'!M55+'A2'!Z55+'A3'!Q55+'A3'!Y55+'A3'!Z55</f>
        <v>733.68545983348326</v>
      </c>
      <c r="AB55" s="103"/>
      <c r="AC55" s="27"/>
    </row>
    <row r="56" spans="1:29" s="8" customFormat="1" ht="36.950000000000003" customHeight="1">
      <c r="A56" s="28"/>
      <c r="B56" s="107"/>
      <c r="C56" s="166" t="s">
        <v>101</v>
      </c>
      <c r="D56" s="220"/>
      <c r="E56" s="220"/>
      <c r="F56" s="220"/>
      <c r="G56" s="220"/>
      <c r="H56" s="220"/>
      <c r="I56" s="220"/>
      <c r="J56" s="220"/>
      <c r="K56" s="220"/>
      <c r="L56" s="220"/>
      <c r="M56" s="245"/>
      <c r="N56" s="220"/>
      <c r="O56" s="220"/>
      <c r="P56" s="220"/>
      <c r="Q56" s="221"/>
      <c r="R56" s="220"/>
      <c r="S56" s="220"/>
      <c r="T56" s="220"/>
      <c r="U56" s="220"/>
      <c r="V56" s="220"/>
      <c r="W56" s="220"/>
      <c r="X56" s="220"/>
      <c r="Y56" s="221"/>
      <c r="Z56" s="247"/>
      <c r="AA56" s="213"/>
      <c r="AB56" s="108"/>
      <c r="AC56" s="49"/>
    </row>
    <row r="57" spans="1:29" s="7" customFormat="1" ht="16.5" customHeight="1">
      <c r="A57" s="31"/>
      <c r="B57" s="102"/>
      <c r="C57" s="24" t="s">
        <v>51</v>
      </c>
      <c r="D57" s="272">
        <v>30.352553</v>
      </c>
      <c r="E57" s="272">
        <v>59.801143599999996</v>
      </c>
      <c r="F57" s="272">
        <v>911.49563498276962</v>
      </c>
      <c r="G57" s="272">
        <v>8.6713470000000008</v>
      </c>
      <c r="H57" s="272">
        <v>3.4527870629306001</v>
      </c>
      <c r="I57" s="272">
        <v>868.37701380358999</v>
      </c>
      <c r="J57" s="272">
        <v>88.476438292332318</v>
      </c>
      <c r="K57" s="272">
        <v>21.365611999999999</v>
      </c>
      <c r="L57" s="272">
        <v>570.15763806993994</v>
      </c>
      <c r="M57" s="273"/>
      <c r="N57" s="272">
        <v>90.570268373640403</v>
      </c>
      <c r="O57" s="272">
        <v>0</v>
      </c>
      <c r="P57" s="272">
        <v>605.75036449294873</v>
      </c>
      <c r="Q57" s="252">
        <v>3258.4708006781516</v>
      </c>
      <c r="R57" s="272">
        <v>0</v>
      </c>
      <c r="S57" s="272">
        <v>0</v>
      </c>
      <c r="T57" s="272">
        <v>0</v>
      </c>
      <c r="U57" s="272">
        <v>0</v>
      </c>
      <c r="V57" s="272">
        <v>0</v>
      </c>
      <c r="W57" s="272">
        <v>0</v>
      </c>
      <c r="X57" s="272">
        <v>0</v>
      </c>
      <c r="Y57" s="252">
        <v>0</v>
      </c>
      <c r="Z57" s="265">
        <v>664.26334922724993</v>
      </c>
      <c r="AA57" s="253">
        <f>+'A1'!M57+'A2'!Z57+'A3'!Q57+'A3'!Y57+'A3'!Z57</f>
        <v>105651.54350524092</v>
      </c>
      <c r="AB57" s="276"/>
      <c r="AC57" s="27"/>
    </row>
    <row r="58" spans="1:29" s="7" customFormat="1" ht="16.5" customHeight="1">
      <c r="A58" s="31"/>
      <c r="B58" s="104"/>
      <c r="C58" s="164" t="s">
        <v>52</v>
      </c>
      <c r="D58" s="272">
        <v>0</v>
      </c>
      <c r="E58" s="272">
        <v>0</v>
      </c>
      <c r="F58" s="272">
        <v>93.444599699999998</v>
      </c>
      <c r="G58" s="272">
        <v>0</v>
      </c>
      <c r="H58" s="272">
        <v>0</v>
      </c>
      <c r="I58" s="272">
        <v>0</v>
      </c>
      <c r="J58" s="272">
        <v>42.043517616921818</v>
      </c>
      <c r="K58" s="272">
        <v>0</v>
      </c>
      <c r="L58" s="272">
        <v>0</v>
      </c>
      <c r="M58" s="273"/>
      <c r="N58" s="272">
        <v>0</v>
      </c>
      <c r="O58" s="272">
        <v>0</v>
      </c>
      <c r="P58" s="272">
        <v>49.776182236447674</v>
      </c>
      <c r="Q58" s="252">
        <v>185.26429955336951</v>
      </c>
      <c r="R58" s="272">
        <v>0</v>
      </c>
      <c r="S58" s="272">
        <v>0</v>
      </c>
      <c r="T58" s="272">
        <v>0</v>
      </c>
      <c r="U58" s="272">
        <v>0</v>
      </c>
      <c r="V58" s="272">
        <v>0</v>
      </c>
      <c r="W58" s="272">
        <v>0</v>
      </c>
      <c r="X58" s="272">
        <v>0</v>
      </c>
      <c r="Y58" s="252">
        <v>0</v>
      </c>
      <c r="Z58" s="265">
        <v>275.72401100000002</v>
      </c>
      <c r="AA58" s="253">
        <f>+'A1'!M58+'A2'!Z58+'A3'!Q58+'A3'!Y58+'A3'!Z58</f>
        <v>13677.761339685008</v>
      </c>
      <c r="AB58" s="276"/>
      <c r="AC58" s="27"/>
    </row>
    <row r="59" spans="1:29" s="7" customFormat="1" ht="16.5" customHeight="1">
      <c r="A59" s="31"/>
      <c r="B59" s="104"/>
      <c r="C59" s="164" t="s">
        <v>53</v>
      </c>
      <c r="D59" s="272">
        <v>30.352553</v>
      </c>
      <c r="E59" s="272">
        <v>59.801143599999996</v>
      </c>
      <c r="F59" s="272">
        <v>818.05103528276959</v>
      </c>
      <c r="G59" s="272">
        <v>8.6713470000000008</v>
      </c>
      <c r="H59" s="272">
        <v>3.4527870629306001</v>
      </c>
      <c r="I59" s="272">
        <v>868.37701380358999</v>
      </c>
      <c r="J59" s="272">
        <v>46.4329206754105</v>
      </c>
      <c r="K59" s="272">
        <v>21.365611999999999</v>
      </c>
      <c r="L59" s="272">
        <v>570.15763806993994</v>
      </c>
      <c r="M59" s="273"/>
      <c r="N59" s="272">
        <v>90.570268373640403</v>
      </c>
      <c r="O59" s="272">
        <v>0</v>
      </c>
      <c r="P59" s="272">
        <v>555.97418225650108</v>
      </c>
      <c r="Q59" s="252">
        <v>3073.2065011247819</v>
      </c>
      <c r="R59" s="272">
        <v>0</v>
      </c>
      <c r="S59" s="272">
        <v>0</v>
      </c>
      <c r="T59" s="272">
        <v>0</v>
      </c>
      <c r="U59" s="272">
        <v>0</v>
      </c>
      <c r="V59" s="272">
        <v>0</v>
      </c>
      <c r="W59" s="272">
        <v>0</v>
      </c>
      <c r="X59" s="272">
        <v>0</v>
      </c>
      <c r="Y59" s="252">
        <v>0</v>
      </c>
      <c r="Z59" s="265">
        <v>388.53933822724991</v>
      </c>
      <c r="AA59" s="253">
        <f>+'A1'!M59+'A2'!Z59+'A3'!Q59+'A3'!Y59+'A3'!Z59</f>
        <v>91973.782165555895</v>
      </c>
      <c r="AB59" s="276"/>
      <c r="AC59" s="27"/>
    </row>
    <row r="60" spans="1:29" s="7" customFormat="1" ht="16.5" customHeight="1">
      <c r="A60" s="31"/>
      <c r="B60" s="102"/>
      <c r="C60" s="24" t="s">
        <v>54</v>
      </c>
      <c r="D60" s="272">
        <v>9.0726530000000007</v>
      </c>
      <c r="E60" s="272">
        <v>10.487831</v>
      </c>
      <c r="F60" s="272">
        <v>18.133038687700648</v>
      </c>
      <c r="G60" s="272">
        <v>0</v>
      </c>
      <c r="H60" s="272">
        <v>0</v>
      </c>
      <c r="I60" s="272">
        <v>66.187719999999999</v>
      </c>
      <c r="J60" s="272">
        <v>1.81012</v>
      </c>
      <c r="K60" s="272">
        <v>9.4919850000000014</v>
      </c>
      <c r="L60" s="272">
        <v>13.903769</v>
      </c>
      <c r="M60" s="273"/>
      <c r="N60" s="272">
        <v>12.577004000000001</v>
      </c>
      <c r="O60" s="272">
        <v>0</v>
      </c>
      <c r="P60" s="272">
        <v>36.143611194597199</v>
      </c>
      <c r="Q60" s="252">
        <v>177.80773188229784</v>
      </c>
      <c r="R60" s="272">
        <v>0</v>
      </c>
      <c r="S60" s="272">
        <v>0</v>
      </c>
      <c r="T60" s="272">
        <v>0</v>
      </c>
      <c r="U60" s="272">
        <v>0</v>
      </c>
      <c r="V60" s="272">
        <v>0</v>
      </c>
      <c r="W60" s="272">
        <v>0</v>
      </c>
      <c r="X60" s="272">
        <v>0</v>
      </c>
      <c r="Y60" s="252">
        <v>0</v>
      </c>
      <c r="Z60" s="265">
        <v>2.1583890000000001</v>
      </c>
      <c r="AA60" s="253">
        <f>+'A1'!M60+'A2'!Z60+'A3'!Q60+'A3'!Y60+'A3'!Z60</f>
        <v>7520.543432512296</v>
      </c>
      <c r="AB60" s="276"/>
      <c r="AC60" s="27"/>
    </row>
    <row r="61" spans="1:29" s="7" customFormat="1" ht="16.5" customHeight="1">
      <c r="A61" s="31"/>
      <c r="B61" s="102"/>
      <c r="C61" s="164" t="s">
        <v>52</v>
      </c>
      <c r="D61" s="272">
        <v>0</v>
      </c>
      <c r="E61" s="272">
        <v>0</v>
      </c>
      <c r="F61" s="272">
        <v>11.259933687700649</v>
      </c>
      <c r="G61" s="272">
        <v>0</v>
      </c>
      <c r="H61" s="272">
        <v>0</v>
      </c>
      <c r="I61" s="272">
        <v>0</v>
      </c>
      <c r="J61" s="272">
        <v>0</v>
      </c>
      <c r="K61" s="272">
        <v>8.6802120000000009</v>
      </c>
      <c r="L61" s="272">
        <v>0</v>
      </c>
      <c r="M61" s="273"/>
      <c r="N61" s="272">
        <v>0</v>
      </c>
      <c r="O61" s="272">
        <v>0</v>
      </c>
      <c r="P61" s="272">
        <v>0</v>
      </c>
      <c r="Q61" s="252">
        <v>19.94014568770065</v>
      </c>
      <c r="R61" s="272">
        <v>0</v>
      </c>
      <c r="S61" s="272">
        <v>0</v>
      </c>
      <c r="T61" s="272">
        <v>0</v>
      </c>
      <c r="U61" s="272">
        <v>0</v>
      </c>
      <c r="V61" s="272">
        <v>0</v>
      </c>
      <c r="W61" s="272">
        <v>0</v>
      </c>
      <c r="X61" s="272">
        <v>0</v>
      </c>
      <c r="Y61" s="252">
        <v>0</v>
      </c>
      <c r="Z61" s="265">
        <v>0</v>
      </c>
      <c r="AA61" s="253">
        <f>+'A1'!M61+'A2'!Z61+'A3'!Q61+'A3'!Y61+'A3'!Z61</f>
        <v>3493.0339475709989</v>
      </c>
      <c r="AB61" s="276"/>
      <c r="AC61" s="27"/>
    </row>
    <row r="62" spans="1:29" s="7" customFormat="1" ht="16.5" customHeight="1">
      <c r="A62" s="31"/>
      <c r="B62" s="102"/>
      <c r="C62" s="164" t="s">
        <v>53</v>
      </c>
      <c r="D62" s="272">
        <v>9.0726530000000007</v>
      </c>
      <c r="E62" s="272">
        <v>10.487831</v>
      </c>
      <c r="F62" s="272">
        <v>6.8731049999999998</v>
      </c>
      <c r="G62" s="272">
        <v>0</v>
      </c>
      <c r="H62" s="272">
        <v>0</v>
      </c>
      <c r="I62" s="272">
        <v>66.187719999999999</v>
      </c>
      <c r="J62" s="272">
        <v>1.81012</v>
      </c>
      <c r="K62" s="272">
        <v>0.81177299999999997</v>
      </c>
      <c r="L62" s="272">
        <v>13.903769</v>
      </c>
      <c r="M62" s="273"/>
      <c r="N62" s="272">
        <v>12.577004000000001</v>
      </c>
      <c r="O62" s="272">
        <v>0</v>
      </c>
      <c r="P62" s="272">
        <v>36.143611194597199</v>
      </c>
      <c r="Q62" s="252">
        <v>157.86758619459721</v>
      </c>
      <c r="R62" s="272">
        <v>0</v>
      </c>
      <c r="S62" s="272">
        <v>0</v>
      </c>
      <c r="T62" s="272">
        <v>0</v>
      </c>
      <c r="U62" s="272">
        <v>0</v>
      </c>
      <c r="V62" s="272">
        <v>0</v>
      </c>
      <c r="W62" s="272">
        <v>0</v>
      </c>
      <c r="X62" s="272">
        <v>0</v>
      </c>
      <c r="Y62" s="252">
        <v>0</v>
      </c>
      <c r="Z62" s="265">
        <v>2.1583890000000001</v>
      </c>
      <c r="AA62" s="253">
        <f>+'A1'!M62+'A2'!Z62+'A3'!Q62+'A3'!Y62+'A3'!Z62</f>
        <v>4027.5094849412972</v>
      </c>
      <c r="AB62" s="276"/>
      <c r="AC62" s="27"/>
    </row>
    <row r="63" spans="1:29" s="8" customFormat="1" ht="16.5" customHeight="1">
      <c r="A63" s="28"/>
      <c r="B63" s="111"/>
      <c r="C63" s="164" t="s">
        <v>55</v>
      </c>
      <c r="D63" s="272">
        <v>9.0726530000000007</v>
      </c>
      <c r="E63" s="272">
        <v>10.487831</v>
      </c>
      <c r="F63" s="272">
        <v>18.133038687700648</v>
      </c>
      <c r="G63" s="272">
        <v>0</v>
      </c>
      <c r="H63" s="272">
        <v>0</v>
      </c>
      <c r="I63" s="272">
        <v>66.187719999999999</v>
      </c>
      <c r="J63" s="272">
        <v>1.81012</v>
      </c>
      <c r="K63" s="272">
        <v>0</v>
      </c>
      <c r="L63" s="272">
        <v>13.903769</v>
      </c>
      <c r="M63" s="273"/>
      <c r="N63" s="272">
        <v>12.577004000000001</v>
      </c>
      <c r="O63" s="272">
        <v>0</v>
      </c>
      <c r="P63" s="272">
        <v>36.143611194597199</v>
      </c>
      <c r="Q63" s="252">
        <v>168.31574688229784</v>
      </c>
      <c r="R63" s="272">
        <v>0</v>
      </c>
      <c r="S63" s="272">
        <v>0</v>
      </c>
      <c r="T63" s="272">
        <v>0</v>
      </c>
      <c r="U63" s="272">
        <v>0</v>
      </c>
      <c r="V63" s="272">
        <v>0</v>
      </c>
      <c r="W63" s="272">
        <v>0</v>
      </c>
      <c r="X63" s="272">
        <v>0</v>
      </c>
      <c r="Y63" s="252">
        <v>0</v>
      </c>
      <c r="Z63" s="265">
        <v>2.1583890000000001</v>
      </c>
      <c r="AA63" s="253">
        <f>+'A1'!M63+'A2'!Z63+'A3'!Q63+'A3'!Y63+'A3'!Z63</f>
        <v>4266.0851821692986</v>
      </c>
      <c r="AB63" s="277"/>
      <c r="AC63" s="49"/>
    </row>
    <row r="64" spans="1:29" s="7" customFormat="1" ht="16.5" customHeight="1">
      <c r="A64" s="31"/>
      <c r="B64" s="104"/>
      <c r="C64" s="164" t="s">
        <v>56</v>
      </c>
      <c r="D64" s="272">
        <v>0</v>
      </c>
      <c r="E64" s="272">
        <v>0</v>
      </c>
      <c r="F64" s="272">
        <v>0</v>
      </c>
      <c r="G64" s="272">
        <v>0</v>
      </c>
      <c r="H64" s="272">
        <v>0</v>
      </c>
      <c r="I64" s="272">
        <v>0</v>
      </c>
      <c r="J64" s="272">
        <v>0</v>
      </c>
      <c r="K64" s="272">
        <v>9.4919849999999997</v>
      </c>
      <c r="L64" s="272">
        <v>0</v>
      </c>
      <c r="M64" s="273"/>
      <c r="N64" s="272">
        <v>0</v>
      </c>
      <c r="O64" s="272">
        <v>0</v>
      </c>
      <c r="P64" s="272">
        <v>0</v>
      </c>
      <c r="Q64" s="252">
        <v>9.4919849999999997</v>
      </c>
      <c r="R64" s="272">
        <v>0</v>
      </c>
      <c r="S64" s="272">
        <v>0</v>
      </c>
      <c r="T64" s="272">
        <v>0</v>
      </c>
      <c r="U64" s="272">
        <v>0</v>
      </c>
      <c r="V64" s="272">
        <v>0</v>
      </c>
      <c r="W64" s="272">
        <v>0</v>
      </c>
      <c r="X64" s="272">
        <v>0</v>
      </c>
      <c r="Y64" s="252">
        <v>0</v>
      </c>
      <c r="Z64" s="265">
        <v>0</v>
      </c>
      <c r="AA64" s="253">
        <f>+'A1'!M64+'A2'!Z64+'A3'!Q64+'A3'!Y64+'A3'!Z64</f>
        <v>3147.1589990429534</v>
      </c>
      <c r="AB64" s="276"/>
      <c r="AC64" s="27"/>
    </row>
    <row r="65" spans="1:29" s="7" customFormat="1" ht="16.5" customHeight="1">
      <c r="A65" s="31"/>
      <c r="B65" s="104"/>
      <c r="C65" s="164" t="s">
        <v>57</v>
      </c>
      <c r="D65" s="272">
        <v>0</v>
      </c>
      <c r="E65" s="272">
        <v>0</v>
      </c>
      <c r="F65" s="272">
        <v>0</v>
      </c>
      <c r="G65" s="272">
        <v>0</v>
      </c>
      <c r="H65" s="272">
        <v>0</v>
      </c>
      <c r="I65" s="272">
        <v>0</v>
      </c>
      <c r="J65" s="272">
        <v>0</v>
      </c>
      <c r="K65" s="272">
        <v>0</v>
      </c>
      <c r="L65" s="272">
        <v>0</v>
      </c>
      <c r="M65" s="273"/>
      <c r="N65" s="272">
        <v>0</v>
      </c>
      <c r="O65" s="272">
        <v>0</v>
      </c>
      <c r="P65" s="272">
        <v>0</v>
      </c>
      <c r="Q65" s="252">
        <v>0</v>
      </c>
      <c r="R65" s="272">
        <v>0</v>
      </c>
      <c r="S65" s="272">
        <v>0</v>
      </c>
      <c r="T65" s="272">
        <v>0</v>
      </c>
      <c r="U65" s="272">
        <v>0</v>
      </c>
      <c r="V65" s="272">
        <v>0</v>
      </c>
      <c r="W65" s="272">
        <v>0</v>
      </c>
      <c r="X65" s="272">
        <v>0</v>
      </c>
      <c r="Y65" s="252">
        <v>0</v>
      </c>
      <c r="Z65" s="265">
        <v>0</v>
      </c>
      <c r="AA65" s="253">
        <f>+'A1'!M65+'A2'!Z65+'A3'!Q65+'A3'!Y65+'A3'!Z65</f>
        <v>0</v>
      </c>
      <c r="AB65" s="276"/>
      <c r="AC65" s="27"/>
    </row>
    <row r="66" spans="1:29" s="7" customFormat="1" ht="16.5" customHeight="1">
      <c r="A66" s="31"/>
      <c r="B66" s="104"/>
      <c r="C66" s="164" t="s">
        <v>58</v>
      </c>
      <c r="D66" s="272">
        <v>0</v>
      </c>
      <c r="E66" s="272">
        <v>0</v>
      </c>
      <c r="F66" s="272">
        <v>0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73"/>
      <c r="N66" s="272">
        <v>0</v>
      </c>
      <c r="O66" s="272">
        <v>0</v>
      </c>
      <c r="P66" s="272">
        <v>0</v>
      </c>
      <c r="Q66" s="252">
        <v>0</v>
      </c>
      <c r="R66" s="272">
        <v>0</v>
      </c>
      <c r="S66" s="272">
        <v>0</v>
      </c>
      <c r="T66" s="272">
        <v>0</v>
      </c>
      <c r="U66" s="272">
        <v>0</v>
      </c>
      <c r="V66" s="272">
        <v>0</v>
      </c>
      <c r="W66" s="272">
        <v>0</v>
      </c>
      <c r="X66" s="272">
        <v>0</v>
      </c>
      <c r="Y66" s="252">
        <v>0</v>
      </c>
      <c r="Z66" s="265">
        <v>0</v>
      </c>
      <c r="AA66" s="253">
        <f>+'A1'!M66+'A2'!Z66+'A3'!Q66+'A3'!Y66+'A3'!Z66</f>
        <v>0</v>
      </c>
      <c r="AB66" s="276"/>
      <c r="AC66" s="27"/>
    </row>
    <row r="67" spans="1:29" s="7" customFormat="1" ht="16.5" customHeight="1">
      <c r="A67" s="31"/>
      <c r="B67" s="104"/>
      <c r="C67" s="165" t="s">
        <v>59</v>
      </c>
      <c r="D67" s="272">
        <v>0</v>
      </c>
      <c r="E67" s="272">
        <v>0</v>
      </c>
      <c r="F67" s="272">
        <v>0</v>
      </c>
      <c r="G67" s="272">
        <v>0</v>
      </c>
      <c r="H67" s="272">
        <v>0</v>
      </c>
      <c r="I67" s="272">
        <v>0</v>
      </c>
      <c r="J67" s="272">
        <v>0</v>
      </c>
      <c r="K67" s="272">
        <v>0</v>
      </c>
      <c r="L67" s="272">
        <v>0</v>
      </c>
      <c r="M67" s="273"/>
      <c r="N67" s="272">
        <v>0</v>
      </c>
      <c r="O67" s="272">
        <v>0</v>
      </c>
      <c r="P67" s="272">
        <v>0</v>
      </c>
      <c r="Q67" s="252">
        <v>0</v>
      </c>
      <c r="R67" s="272">
        <v>0</v>
      </c>
      <c r="S67" s="272">
        <v>0</v>
      </c>
      <c r="T67" s="272">
        <v>0</v>
      </c>
      <c r="U67" s="272">
        <v>0</v>
      </c>
      <c r="V67" s="272">
        <v>0</v>
      </c>
      <c r="W67" s="272">
        <v>0</v>
      </c>
      <c r="X67" s="272">
        <v>0</v>
      </c>
      <c r="Y67" s="252">
        <v>0</v>
      </c>
      <c r="Z67" s="265">
        <v>0</v>
      </c>
      <c r="AA67" s="253">
        <f>+'A1'!M67+'A2'!Z67+'A3'!Q67+'A3'!Y67+'A3'!Z67</f>
        <v>107.299251</v>
      </c>
      <c r="AB67" s="276"/>
      <c r="AC67" s="27"/>
    </row>
    <row r="68" spans="1:29" s="7" customFormat="1" ht="16.5" customHeight="1">
      <c r="A68" s="31"/>
      <c r="B68" s="104"/>
      <c r="C68" s="165" t="s">
        <v>60</v>
      </c>
      <c r="D68" s="272"/>
      <c r="E68" s="272"/>
      <c r="F68" s="272"/>
      <c r="G68" s="272"/>
      <c r="H68" s="272"/>
      <c r="I68" s="272"/>
      <c r="J68" s="272"/>
      <c r="K68" s="272"/>
      <c r="L68" s="272"/>
      <c r="M68" s="273"/>
      <c r="N68" s="272"/>
      <c r="O68" s="272"/>
      <c r="P68" s="272"/>
      <c r="Q68" s="252">
        <v>0</v>
      </c>
      <c r="R68" s="272"/>
      <c r="S68" s="272"/>
      <c r="T68" s="272"/>
      <c r="U68" s="272"/>
      <c r="V68" s="272"/>
      <c r="W68" s="272"/>
      <c r="X68" s="272"/>
      <c r="Y68" s="252">
        <v>0</v>
      </c>
      <c r="Z68" s="265"/>
      <c r="AA68" s="253">
        <f>+'A1'!M68+'A2'!Z68+'A3'!Q68+'A3'!Y68+'A3'!Z68</f>
        <v>0</v>
      </c>
      <c r="AB68" s="276"/>
      <c r="AC68" s="27"/>
    </row>
    <row r="69" spans="1:29" s="8" customFormat="1" ht="16.5" customHeight="1">
      <c r="A69" s="28"/>
      <c r="B69" s="111"/>
      <c r="C69" s="24" t="s">
        <v>61</v>
      </c>
      <c r="D69" s="272">
        <v>0</v>
      </c>
      <c r="E69" s="272">
        <v>0</v>
      </c>
      <c r="F69" s="272">
        <v>0</v>
      </c>
      <c r="G69" s="272">
        <v>0</v>
      </c>
      <c r="H69" s="272">
        <v>0</v>
      </c>
      <c r="I69" s="272">
        <v>12.882913</v>
      </c>
      <c r="J69" s="272">
        <v>7.5305930000000014</v>
      </c>
      <c r="K69" s="272">
        <v>0</v>
      </c>
      <c r="L69" s="272">
        <v>0</v>
      </c>
      <c r="M69" s="273"/>
      <c r="N69" s="272">
        <v>0</v>
      </c>
      <c r="O69" s="272">
        <v>0</v>
      </c>
      <c r="P69" s="272">
        <v>33.482176000000003</v>
      </c>
      <c r="Q69" s="252">
        <v>53.895682000000008</v>
      </c>
      <c r="R69" s="272">
        <v>0</v>
      </c>
      <c r="S69" s="272">
        <v>0</v>
      </c>
      <c r="T69" s="272">
        <v>0</v>
      </c>
      <c r="U69" s="272">
        <v>0</v>
      </c>
      <c r="V69" s="272">
        <v>0</v>
      </c>
      <c r="W69" s="272">
        <v>0</v>
      </c>
      <c r="X69" s="272">
        <v>0</v>
      </c>
      <c r="Y69" s="252">
        <v>0</v>
      </c>
      <c r="Z69" s="265">
        <v>0</v>
      </c>
      <c r="AA69" s="253">
        <f>+'A1'!M69+'A2'!Z69+'A3'!Q69+'A3'!Y69+'A3'!Z69</f>
        <v>2662.6568048832137</v>
      </c>
      <c r="AB69" s="277"/>
      <c r="AC69" s="49"/>
    </row>
    <row r="70" spans="1:29" s="11" customFormat="1" ht="16.5" customHeight="1">
      <c r="A70" s="44"/>
      <c r="B70" s="112"/>
      <c r="C70" s="164" t="s">
        <v>52</v>
      </c>
      <c r="D70" s="252">
        <v>0</v>
      </c>
      <c r="E70" s="252">
        <v>0</v>
      </c>
      <c r="F70" s="252">
        <v>0</v>
      </c>
      <c r="G70" s="252">
        <v>0</v>
      </c>
      <c r="H70" s="252">
        <v>0</v>
      </c>
      <c r="I70" s="252">
        <v>12.882913</v>
      </c>
      <c r="J70" s="252">
        <v>6.3190999999999997E-2</v>
      </c>
      <c r="K70" s="252">
        <v>0</v>
      </c>
      <c r="L70" s="252">
        <v>0</v>
      </c>
      <c r="M70" s="271"/>
      <c r="N70" s="252">
        <v>0</v>
      </c>
      <c r="O70" s="252">
        <v>0</v>
      </c>
      <c r="P70" s="252">
        <v>25.918158000000002</v>
      </c>
      <c r="Q70" s="252">
        <v>38.864262000000004</v>
      </c>
      <c r="R70" s="252">
        <v>0</v>
      </c>
      <c r="S70" s="252">
        <v>0</v>
      </c>
      <c r="T70" s="252">
        <v>0</v>
      </c>
      <c r="U70" s="252">
        <v>0</v>
      </c>
      <c r="V70" s="252">
        <v>0</v>
      </c>
      <c r="W70" s="252">
        <v>0</v>
      </c>
      <c r="X70" s="252">
        <v>0</v>
      </c>
      <c r="Y70" s="252">
        <v>0</v>
      </c>
      <c r="Z70" s="266">
        <v>0</v>
      </c>
      <c r="AA70" s="253">
        <f>+'A1'!M70+'A2'!Z70+'A3'!Q70+'A3'!Y70+'A3'!Z70</f>
        <v>2599.0328328832138</v>
      </c>
      <c r="AB70" s="276"/>
      <c r="AC70" s="50"/>
    </row>
    <row r="71" spans="1:29" s="7" customFormat="1" ht="16.5" customHeight="1">
      <c r="A71" s="31"/>
      <c r="B71" s="104"/>
      <c r="C71" s="164" t="s">
        <v>53</v>
      </c>
      <c r="D71" s="272">
        <v>0</v>
      </c>
      <c r="E71" s="272">
        <v>0</v>
      </c>
      <c r="F71" s="272">
        <v>0</v>
      </c>
      <c r="G71" s="272">
        <v>0</v>
      </c>
      <c r="H71" s="272">
        <v>0</v>
      </c>
      <c r="I71" s="272">
        <v>0</v>
      </c>
      <c r="J71" s="272">
        <v>7.4674020000000016</v>
      </c>
      <c r="K71" s="272">
        <v>0</v>
      </c>
      <c r="L71" s="272">
        <v>0</v>
      </c>
      <c r="M71" s="273"/>
      <c r="N71" s="272">
        <v>0</v>
      </c>
      <c r="O71" s="272">
        <v>0</v>
      </c>
      <c r="P71" s="272">
        <v>7.5640180000000017</v>
      </c>
      <c r="Q71" s="252">
        <v>15.031420000000004</v>
      </c>
      <c r="R71" s="272">
        <v>0</v>
      </c>
      <c r="S71" s="272">
        <v>0</v>
      </c>
      <c r="T71" s="272">
        <v>0</v>
      </c>
      <c r="U71" s="272">
        <v>0</v>
      </c>
      <c r="V71" s="272">
        <v>0</v>
      </c>
      <c r="W71" s="272">
        <v>0</v>
      </c>
      <c r="X71" s="272">
        <v>0</v>
      </c>
      <c r="Y71" s="252">
        <v>0</v>
      </c>
      <c r="Z71" s="265">
        <v>0</v>
      </c>
      <c r="AA71" s="253">
        <f>+'A1'!M71+'A2'!Z71+'A3'!Q71+'A3'!Y71+'A3'!Z71</f>
        <v>63.623972000000009</v>
      </c>
      <c r="AB71" s="276"/>
      <c r="AC71" s="27"/>
    </row>
    <row r="72" spans="1:29" s="8" customFormat="1" ht="24.95" customHeight="1">
      <c r="A72" s="28"/>
      <c r="B72" s="114"/>
      <c r="C72" s="24" t="s">
        <v>62</v>
      </c>
      <c r="D72" s="252">
        <v>39.425206000000003</v>
      </c>
      <c r="E72" s="252">
        <v>70.288974599999989</v>
      </c>
      <c r="F72" s="252">
        <v>929.62867367047022</v>
      </c>
      <c r="G72" s="252">
        <v>8.6713470000000008</v>
      </c>
      <c r="H72" s="252">
        <v>3.4527870629306001</v>
      </c>
      <c r="I72" s="252">
        <v>947.44764680359003</v>
      </c>
      <c r="J72" s="252">
        <v>97.817151292332312</v>
      </c>
      <c r="K72" s="252">
        <v>30.857596999999998</v>
      </c>
      <c r="L72" s="252">
        <v>584.06140706993995</v>
      </c>
      <c r="M72" s="271"/>
      <c r="N72" s="252">
        <v>103.1472723736404</v>
      </c>
      <c r="O72" s="252">
        <v>0</v>
      </c>
      <c r="P72" s="252">
        <v>675.37615168754587</v>
      </c>
      <c r="Q72" s="252">
        <v>3490.1742145604494</v>
      </c>
      <c r="R72" s="252">
        <v>0</v>
      </c>
      <c r="S72" s="252">
        <v>0</v>
      </c>
      <c r="T72" s="252">
        <v>0</v>
      </c>
      <c r="U72" s="252">
        <v>0</v>
      </c>
      <c r="V72" s="252">
        <v>0</v>
      </c>
      <c r="W72" s="252">
        <v>0</v>
      </c>
      <c r="X72" s="252">
        <v>0</v>
      </c>
      <c r="Y72" s="252">
        <v>0</v>
      </c>
      <c r="Z72" s="252">
        <v>666.42173822724999</v>
      </c>
      <c r="AA72" s="216">
        <f>+'A1'!M72+'A2'!Z72+'A3'!Q72+'A3'!Y72+'A3'!Z72</f>
        <v>115834.74374263642</v>
      </c>
      <c r="AB72" s="278"/>
      <c r="AC72" s="49"/>
    </row>
    <row r="73" spans="1:29" s="177" customFormat="1" ht="16.5" customHeight="1">
      <c r="A73" s="173"/>
      <c r="B73" s="174"/>
      <c r="C73" s="223" t="s">
        <v>94</v>
      </c>
      <c r="D73" s="231">
        <v>0</v>
      </c>
      <c r="E73" s="231">
        <v>0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2"/>
      <c r="N73" s="231">
        <v>0</v>
      </c>
      <c r="O73" s="231">
        <v>0</v>
      </c>
      <c r="P73" s="231">
        <v>0</v>
      </c>
      <c r="Q73" s="235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5">
        <v>0</v>
      </c>
      <c r="Z73" s="231">
        <v>0</v>
      </c>
      <c r="AA73" s="237">
        <f>+'A1'!M73+'A2'!Z73+'A3'!Q73+'A3'!Y73+'A3'!Z73</f>
        <v>0</v>
      </c>
      <c r="AB73" s="175"/>
      <c r="AC73" s="176"/>
    </row>
    <row r="74" spans="1:29" s="177" customFormat="1" ht="16.5" customHeight="1">
      <c r="A74" s="173"/>
      <c r="B74" s="174"/>
      <c r="C74" s="223" t="s">
        <v>95</v>
      </c>
      <c r="D74" s="231">
        <v>0</v>
      </c>
      <c r="E74" s="231">
        <v>0</v>
      </c>
      <c r="F74" s="231">
        <v>0</v>
      </c>
      <c r="G74" s="231">
        <v>0</v>
      </c>
      <c r="H74" s="231">
        <v>0</v>
      </c>
      <c r="I74" s="231">
        <v>0</v>
      </c>
      <c r="J74" s="231">
        <v>0</v>
      </c>
      <c r="K74" s="231">
        <v>0</v>
      </c>
      <c r="L74" s="231">
        <v>0</v>
      </c>
      <c r="M74" s="232"/>
      <c r="N74" s="231">
        <v>0</v>
      </c>
      <c r="O74" s="231">
        <v>0</v>
      </c>
      <c r="P74" s="231">
        <v>0</v>
      </c>
      <c r="Q74" s="235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5">
        <v>0</v>
      </c>
      <c r="Z74" s="231">
        <v>0</v>
      </c>
      <c r="AA74" s="237">
        <f>+'A1'!M74+'A2'!Z74+'A3'!Q74+'A3'!Y74+'A3'!Z74</f>
        <v>0</v>
      </c>
      <c r="AB74" s="175"/>
      <c r="AC74" s="176"/>
    </row>
    <row r="75" spans="1:29" s="177" customFormat="1" ht="16.5" customHeight="1">
      <c r="A75" s="173"/>
      <c r="B75" s="207"/>
      <c r="C75" s="250" t="s">
        <v>83</v>
      </c>
      <c r="D75" s="254">
        <v>0</v>
      </c>
      <c r="E75" s="254">
        <v>0</v>
      </c>
      <c r="F75" s="254">
        <v>0</v>
      </c>
      <c r="G75" s="254">
        <v>0</v>
      </c>
      <c r="H75" s="254">
        <v>0</v>
      </c>
      <c r="I75" s="254">
        <v>0</v>
      </c>
      <c r="J75" s="254">
        <v>0</v>
      </c>
      <c r="K75" s="254">
        <v>0</v>
      </c>
      <c r="L75" s="254">
        <v>0</v>
      </c>
      <c r="M75" s="255"/>
      <c r="N75" s="254">
        <v>0</v>
      </c>
      <c r="O75" s="254">
        <v>0</v>
      </c>
      <c r="P75" s="254">
        <v>0</v>
      </c>
      <c r="Q75" s="235">
        <v>0</v>
      </c>
      <c r="R75" s="254">
        <v>0</v>
      </c>
      <c r="S75" s="254">
        <v>0</v>
      </c>
      <c r="T75" s="254">
        <v>0</v>
      </c>
      <c r="U75" s="254">
        <v>0</v>
      </c>
      <c r="V75" s="254">
        <v>0</v>
      </c>
      <c r="W75" s="254">
        <v>0</v>
      </c>
      <c r="X75" s="254">
        <v>0</v>
      </c>
      <c r="Y75" s="235">
        <v>0</v>
      </c>
      <c r="Z75" s="254">
        <v>0</v>
      </c>
      <c r="AA75" s="237">
        <f>+'A1'!M75+'A2'!Z75+'A3'!Q75+'A3'!Y75+'A3'!Z75</f>
        <v>1.3390770000000001</v>
      </c>
      <c r="AB75" s="209"/>
      <c r="AC75" s="176"/>
    </row>
    <row r="76" spans="1:29" s="7" customFormat="1" ht="24.95" customHeight="1">
      <c r="A76" s="31"/>
      <c r="B76" s="102"/>
      <c r="C76" s="242" t="s">
        <v>64</v>
      </c>
      <c r="D76" s="212"/>
      <c r="E76" s="212"/>
      <c r="F76" s="212"/>
      <c r="G76" s="212"/>
      <c r="H76" s="212"/>
      <c r="I76" s="212"/>
      <c r="J76" s="212"/>
      <c r="K76" s="212"/>
      <c r="L76" s="212"/>
      <c r="M76" s="228"/>
      <c r="N76" s="212"/>
      <c r="O76" s="212"/>
      <c r="P76" s="212"/>
      <c r="Q76" s="215"/>
      <c r="R76" s="212"/>
      <c r="S76" s="212"/>
      <c r="T76" s="212"/>
      <c r="U76" s="212"/>
      <c r="V76" s="212"/>
      <c r="W76" s="212"/>
      <c r="X76" s="212"/>
      <c r="Y76" s="215"/>
      <c r="Z76" s="212"/>
      <c r="AA76" s="213"/>
      <c r="AB76" s="103"/>
      <c r="AC76" s="27"/>
    </row>
    <row r="77" spans="1:29" s="7" customFormat="1" ht="16.5" customHeight="1">
      <c r="A77" s="31"/>
      <c r="B77" s="104"/>
      <c r="C77" s="164" t="s">
        <v>65</v>
      </c>
      <c r="D77" s="212">
        <v>28.928478999999999</v>
      </c>
      <c r="E77" s="212">
        <v>59.801147599999993</v>
      </c>
      <c r="F77" s="212">
        <v>707.97518912240412</v>
      </c>
      <c r="G77" s="212">
        <v>3.700993</v>
      </c>
      <c r="H77" s="212">
        <v>0</v>
      </c>
      <c r="I77" s="212">
        <v>656.16100680359011</v>
      </c>
      <c r="J77" s="212">
        <v>18.141361</v>
      </c>
      <c r="K77" s="212">
        <v>6.1406469999999995</v>
      </c>
      <c r="L77" s="212">
        <v>239.55669483000003</v>
      </c>
      <c r="M77" s="228"/>
      <c r="N77" s="212">
        <v>15.1844568</v>
      </c>
      <c r="O77" s="212">
        <v>0</v>
      </c>
      <c r="P77" s="212">
        <v>162.42452072069079</v>
      </c>
      <c r="Q77" s="215">
        <v>1898.0144958766846</v>
      </c>
      <c r="R77" s="212">
        <v>0</v>
      </c>
      <c r="S77" s="212">
        <v>0</v>
      </c>
      <c r="T77" s="212">
        <v>0</v>
      </c>
      <c r="U77" s="212">
        <v>0</v>
      </c>
      <c r="V77" s="212">
        <v>0</v>
      </c>
      <c r="W77" s="212">
        <v>0</v>
      </c>
      <c r="X77" s="212">
        <v>0</v>
      </c>
      <c r="Y77" s="215">
        <v>0</v>
      </c>
      <c r="Z77" s="212">
        <v>664.26334922724993</v>
      </c>
      <c r="AA77" s="253">
        <f>+'A1'!M77+'A2'!Z77+'A3'!Q77+'A3'!Y77+'A3'!Z77</f>
        <v>82850.246672956055</v>
      </c>
      <c r="AB77" s="103"/>
      <c r="AC77" s="27"/>
    </row>
    <row r="78" spans="1:29" s="7" customFormat="1" ht="16.5" customHeight="1">
      <c r="A78" s="31"/>
      <c r="B78" s="104"/>
      <c r="C78" s="164" t="s">
        <v>89</v>
      </c>
      <c r="D78" s="212">
        <v>0</v>
      </c>
      <c r="E78" s="212">
        <v>0</v>
      </c>
      <c r="F78" s="212">
        <v>144.89889449194919</v>
      </c>
      <c r="G78" s="212">
        <v>3.7330390000000002</v>
      </c>
      <c r="H78" s="212">
        <v>2.7004660629306003</v>
      </c>
      <c r="I78" s="212">
        <v>147.352069</v>
      </c>
      <c r="J78" s="212">
        <v>4.2383220000000001</v>
      </c>
      <c r="K78" s="212">
        <v>22.750313999999999</v>
      </c>
      <c r="L78" s="212">
        <v>93.389432239940007</v>
      </c>
      <c r="M78" s="228"/>
      <c r="N78" s="212">
        <v>12.1272305736404</v>
      </c>
      <c r="O78" s="212">
        <v>0</v>
      </c>
      <c r="P78" s="212">
        <v>109.58973330654507</v>
      </c>
      <c r="Q78" s="215">
        <v>540.77950067500524</v>
      </c>
      <c r="R78" s="212">
        <v>0</v>
      </c>
      <c r="S78" s="212">
        <v>0</v>
      </c>
      <c r="T78" s="212">
        <v>0</v>
      </c>
      <c r="U78" s="212">
        <v>0</v>
      </c>
      <c r="V78" s="212">
        <v>0</v>
      </c>
      <c r="W78" s="212">
        <v>0</v>
      </c>
      <c r="X78" s="212">
        <v>0</v>
      </c>
      <c r="Y78" s="215">
        <v>0</v>
      </c>
      <c r="Z78" s="212">
        <v>0</v>
      </c>
      <c r="AA78" s="253">
        <f>+'A1'!M78+'A2'!Z78+'A3'!Q78+'A3'!Y78+'A3'!Z78</f>
        <v>13885.606713027466</v>
      </c>
      <c r="AB78" s="103"/>
      <c r="AC78" s="27"/>
    </row>
    <row r="79" spans="1:29" s="7" customFormat="1" ht="16.5" customHeight="1">
      <c r="A79" s="31"/>
      <c r="B79" s="104"/>
      <c r="C79" s="164" t="s">
        <v>90</v>
      </c>
      <c r="D79" s="212">
        <v>9.0726530000000007</v>
      </c>
      <c r="E79" s="212">
        <v>0</v>
      </c>
      <c r="F79" s="212">
        <v>43.951725687700645</v>
      </c>
      <c r="G79" s="212">
        <v>1.2373149999999999</v>
      </c>
      <c r="H79" s="212">
        <v>0</v>
      </c>
      <c r="I79" s="212">
        <v>141.32029899999998</v>
      </c>
      <c r="J79" s="212">
        <v>69.428608292332328</v>
      </c>
      <c r="K79" s="212">
        <v>0.58070299999999997</v>
      </c>
      <c r="L79" s="212">
        <v>251.11527999999998</v>
      </c>
      <c r="M79" s="228"/>
      <c r="N79" s="212">
        <v>72.183091000000005</v>
      </c>
      <c r="O79" s="212">
        <v>0</v>
      </c>
      <c r="P79" s="212">
        <v>222.74125398207465</v>
      </c>
      <c r="Q79" s="215">
        <v>811.63092896210765</v>
      </c>
      <c r="R79" s="212">
        <v>0</v>
      </c>
      <c r="S79" s="212">
        <v>0</v>
      </c>
      <c r="T79" s="212">
        <v>0</v>
      </c>
      <c r="U79" s="212">
        <v>0</v>
      </c>
      <c r="V79" s="212">
        <v>0</v>
      </c>
      <c r="W79" s="212">
        <v>0</v>
      </c>
      <c r="X79" s="212">
        <v>0</v>
      </c>
      <c r="Y79" s="215">
        <v>0</v>
      </c>
      <c r="Z79" s="212">
        <v>2.1583890000000001</v>
      </c>
      <c r="AA79" s="253">
        <f>+'A1'!M79+'A2'!Z79+'A3'!Q79+'A3'!Y79+'A3'!Z79</f>
        <v>14793.622842046791</v>
      </c>
      <c r="AB79" s="103"/>
      <c r="AC79" s="27"/>
    </row>
    <row r="80" spans="1:29" s="7" customFormat="1" ht="16.5" customHeight="1">
      <c r="A80" s="31"/>
      <c r="B80" s="104"/>
      <c r="C80" s="164" t="s">
        <v>91</v>
      </c>
      <c r="D80" s="212">
        <v>1.4240740000000001</v>
      </c>
      <c r="E80" s="212">
        <v>10.487831</v>
      </c>
      <c r="F80" s="212">
        <v>7.8631769142138896</v>
      </c>
      <c r="G80" s="212">
        <v>0</v>
      </c>
      <c r="H80" s="212">
        <v>0.75232100000000002</v>
      </c>
      <c r="I80" s="212">
        <v>2.614271</v>
      </c>
      <c r="J80" s="212">
        <v>1.8439859999999997</v>
      </c>
      <c r="K80" s="212">
        <v>1.3859330000000001</v>
      </c>
      <c r="L80" s="212">
        <v>0</v>
      </c>
      <c r="M80" s="228"/>
      <c r="N80" s="212">
        <v>3.6524939999999999</v>
      </c>
      <c r="O80" s="212">
        <v>0</v>
      </c>
      <c r="P80" s="212">
        <v>175.62119251471771</v>
      </c>
      <c r="Q80" s="215">
        <v>205.64527942893159</v>
      </c>
      <c r="R80" s="212">
        <v>0</v>
      </c>
      <c r="S80" s="212">
        <v>0</v>
      </c>
      <c r="T80" s="212">
        <v>0</v>
      </c>
      <c r="U80" s="212">
        <v>0</v>
      </c>
      <c r="V80" s="212">
        <v>0</v>
      </c>
      <c r="W80" s="212">
        <v>0</v>
      </c>
      <c r="X80" s="212">
        <v>0</v>
      </c>
      <c r="Y80" s="215">
        <v>0</v>
      </c>
      <c r="Z80" s="212">
        <v>0</v>
      </c>
      <c r="AA80" s="253">
        <f>+'A1'!M80+'A2'!Z80+'A3'!Q80+'A3'!Y80+'A3'!Z80</f>
        <v>2191.1512875559029</v>
      </c>
      <c r="AB80" s="103"/>
      <c r="AC80" s="27"/>
    </row>
    <row r="81" spans="1:29" s="7" customFormat="1" ht="16.5" customHeight="1">
      <c r="A81" s="31"/>
      <c r="B81" s="102"/>
      <c r="C81" s="164" t="s">
        <v>98</v>
      </c>
      <c r="D81" s="212">
        <v>0</v>
      </c>
      <c r="E81" s="212">
        <v>0</v>
      </c>
      <c r="F81" s="212">
        <v>24.939687146348497</v>
      </c>
      <c r="G81" s="212">
        <v>0</v>
      </c>
      <c r="H81" s="212">
        <v>0</v>
      </c>
      <c r="I81" s="212">
        <v>0</v>
      </c>
      <c r="J81" s="212">
        <v>4.1648739999999993</v>
      </c>
      <c r="K81" s="212">
        <v>0</v>
      </c>
      <c r="L81" s="212">
        <v>0</v>
      </c>
      <c r="M81" s="228"/>
      <c r="N81" s="212">
        <v>0</v>
      </c>
      <c r="O81" s="212">
        <v>0</v>
      </c>
      <c r="P81" s="212">
        <v>4.9994310000000004</v>
      </c>
      <c r="Q81" s="215">
        <v>34.103992146348496</v>
      </c>
      <c r="R81" s="212">
        <v>0</v>
      </c>
      <c r="S81" s="212">
        <v>0</v>
      </c>
      <c r="T81" s="212">
        <v>0</v>
      </c>
      <c r="U81" s="212">
        <v>0</v>
      </c>
      <c r="V81" s="212">
        <v>0</v>
      </c>
      <c r="W81" s="212">
        <v>0</v>
      </c>
      <c r="X81" s="212">
        <v>0</v>
      </c>
      <c r="Y81" s="215">
        <v>0</v>
      </c>
      <c r="Z81" s="212">
        <v>0</v>
      </c>
      <c r="AA81" s="253">
        <f>+'A1'!M81+'A2'!Z81+'A3'!Q81+'A3'!Y81+'A3'!Z81</f>
        <v>2114.1163250001478</v>
      </c>
      <c r="AB81" s="103"/>
      <c r="AC81" s="27"/>
    </row>
    <row r="82" spans="1:29" s="8" customFormat="1" ht="36.950000000000003" customHeight="1">
      <c r="A82" s="28"/>
      <c r="B82" s="107"/>
      <c r="C82" s="163" t="s">
        <v>102</v>
      </c>
      <c r="D82" s="247"/>
      <c r="E82" s="247"/>
      <c r="F82" s="247"/>
      <c r="G82" s="247"/>
      <c r="H82" s="247"/>
      <c r="I82" s="247"/>
      <c r="J82" s="247"/>
      <c r="K82" s="247"/>
      <c r="L82" s="247"/>
      <c r="M82" s="248"/>
      <c r="N82" s="247"/>
      <c r="O82" s="247"/>
      <c r="P82" s="247"/>
      <c r="Q82" s="221"/>
      <c r="R82" s="247"/>
      <c r="S82" s="247"/>
      <c r="T82" s="247"/>
      <c r="U82" s="247"/>
      <c r="V82" s="247"/>
      <c r="W82" s="247"/>
      <c r="X82" s="247"/>
      <c r="Y82" s="221"/>
      <c r="Z82" s="247"/>
      <c r="AA82" s="253"/>
      <c r="AB82" s="108"/>
      <c r="AC82" s="49"/>
    </row>
    <row r="83" spans="1:29" s="7" customFormat="1" ht="16.5" customHeight="1">
      <c r="A83" s="31"/>
      <c r="B83" s="102"/>
      <c r="C83" s="24" t="s">
        <v>51</v>
      </c>
      <c r="D83" s="265">
        <v>0</v>
      </c>
      <c r="E83" s="265">
        <v>0</v>
      </c>
      <c r="F83" s="265">
        <v>0</v>
      </c>
      <c r="G83" s="265">
        <v>0</v>
      </c>
      <c r="H83" s="265">
        <v>0</v>
      </c>
      <c r="I83" s="265">
        <v>0</v>
      </c>
      <c r="J83" s="265">
        <v>56.564202999999999</v>
      </c>
      <c r="K83" s="265">
        <v>0</v>
      </c>
      <c r="L83" s="265">
        <v>0</v>
      </c>
      <c r="M83" s="269"/>
      <c r="N83" s="265">
        <v>0</v>
      </c>
      <c r="O83" s="265">
        <v>0</v>
      </c>
      <c r="P83" s="265">
        <v>0</v>
      </c>
      <c r="Q83" s="252">
        <v>56.564202999999999</v>
      </c>
      <c r="R83" s="265">
        <v>0</v>
      </c>
      <c r="S83" s="265">
        <v>0</v>
      </c>
      <c r="T83" s="265">
        <v>0</v>
      </c>
      <c r="U83" s="265">
        <v>0</v>
      </c>
      <c r="V83" s="265">
        <v>0</v>
      </c>
      <c r="W83" s="265">
        <v>0</v>
      </c>
      <c r="X83" s="265">
        <v>0</v>
      </c>
      <c r="Y83" s="252">
        <v>0</v>
      </c>
      <c r="Z83" s="265">
        <v>0</v>
      </c>
      <c r="AA83" s="253">
        <f>+'A1'!M83+'A2'!Z83+'A3'!Q83+'A3'!Y83+'A3'!Z83</f>
        <v>733.23921432706095</v>
      </c>
      <c r="AB83" s="134"/>
      <c r="AC83" s="27"/>
    </row>
    <row r="84" spans="1:29" s="7" customFormat="1" ht="16.5" customHeight="1">
      <c r="A84" s="31"/>
      <c r="B84" s="104"/>
      <c r="C84" s="164" t="s">
        <v>52</v>
      </c>
      <c r="D84" s="265">
        <v>0</v>
      </c>
      <c r="E84" s="265">
        <v>0</v>
      </c>
      <c r="F84" s="265">
        <v>0</v>
      </c>
      <c r="G84" s="265">
        <v>0</v>
      </c>
      <c r="H84" s="265">
        <v>0</v>
      </c>
      <c r="I84" s="265">
        <v>0</v>
      </c>
      <c r="J84" s="265">
        <v>0</v>
      </c>
      <c r="K84" s="265">
        <v>0</v>
      </c>
      <c r="L84" s="265">
        <v>0</v>
      </c>
      <c r="M84" s="269"/>
      <c r="N84" s="265">
        <v>0</v>
      </c>
      <c r="O84" s="265">
        <v>0</v>
      </c>
      <c r="P84" s="265">
        <v>0</v>
      </c>
      <c r="Q84" s="252">
        <v>0</v>
      </c>
      <c r="R84" s="265">
        <v>0</v>
      </c>
      <c r="S84" s="265">
        <v>0</v>
      </c>
      <c r="T84" s="265">
        <v>0</v>
      </c>
      <c r="U84" s="265">
        <v>0</v>
      </c>
      <c r="V84" s="265">
        <v>0</v>
      </c>
      <c r="W84" s="265">
        <v>0</v>
      </c>
      <c r="X84" s="265">
        <v>0</v>
      </c>
      <c r="Y84" s="252">
        <v>0</v>
      </c>
      <c r="Z84" s="265">
        <v>0</v>
      </c>
      <c r="AA84" s="253">
        <f>+'A1'!M84+'A2'!Z84+'A3'!Q84+'A3'!Y84+'A3'!Z84</f>
        <v>134.717644229857</v>
      </c>
      <c r="AB84" s="134"/>
      <c r="AC84" s="27"/>
    </row>
    <row r="85" spans="1:29" s="7" customFormat="1" ht="16.5" customHeight="1">
      <c r="A85" s="31"/>
      <c r="B85" s="104"/>
      <c r="C85" s="164" t="s">
        <v>53</v>
      </c>
      <c r="D85" s="265">
        <v>0</v>
      </c>
      <c r="E85" s="265">
        <v>0</v>
      </c>
      <c r="F85" s="265">
        <v>0</v>
      </c>
      <c r="G85" s="265">
        <v>0</v>
      </c>
      <c r="H85" s="265">
        <v>0</v>
      </c>
      <c r="I85" s="265">
        <v>0</v>
      </c>
      <c r="J85" s="265">
        <v>56.564202999999999</v>
      </c>
      <c r="K85" s="265">
        <v>0</v>
      </c>
      <c r="L85" s="265">
        <v>0</v>
      </c>
      <c r="M85" s="269"/>
      <c r="N85" s="265">
        <v>0</v>
      </c>
      <c r="O85" s="265">
        <v>0</v>
      </c>
      <c r="P85" s="265">
        <v>0</v>
      </c>
      <c r="Q85" s="252">
        <v>56.564202999999999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52">
        <v>0</v>
      </c>
      <c r="Z85" s="265">
        <v>0</v>
      </c>
      <c r="AA85" s="253">
        <f>+'A1'!M85+'A2'!Z85+'A3'!Q85+'A3'!Y85+'A3'!Z85</f>
        <v>598.52157009720406</v>
      </c>
      <c r="AB85" s="134"/>
      <c r="AC85" s="27"/>
    </row>
    <row r="86" spans="1:29" s="7" customFormat="1" ht="16.5" customHeight="1">
      <c r="A86" s="31"/>
      <c r="B86" s="102"/>
      <c r="C86" s="24" t="s">
        <v>54</v>
      </c>
      <c r="D86" s="265">
        <v>0</v>
      </c>
      <c r="E86" s="265">
        <v>0</v>
      </c>
      <c r="F86" s="265">
        <v>0</v>
      </c>
      <c r="G86" s="265">
        <v>0</v>
      </c>
      <c r="H86" s="265">
        <v>0</v>
      </c>
      <c r="I86" s="265">
        <v>0</v>
      </c>
      <c r="J86" s="265">
        <v>0</v>
      </c>
      <c r="K86" s="265">
        <v>0</v>
      </c>
      <c r="L86" s="265">
        <v>0</v>
      </c>
      <c r="M86" s="269"/>
      <c r="N86" s="265">
        <v>0</v>
      </c>
      <c r="O86" s="265">
        <v>0</v>
      </c>
      <c r="P86" s="265">
        <v>0</v>
      </c>
      <c r="Q86" s="252">
        <v>0</v>
      </c>
      <c r="R86" s="265">
        <v>0</v>
      </c>
      <c r="S86" s="265">
        <v>0</v>
      </c>
      <c r="T86" s="265">
        <v>0</v>
      </c>
      <c r="U86" s="265">
        <v>0</v>
      </c>
      <c r="V86" s="265">
        <v>0</v>
      </c>
      <c r="W86" s="265">
        <v>0</v>
      </c>
      <c r="X86" s="265">
        <v>0</v>
      </c>
      <c r="Y86" s="252">
        <v>0</v>
      </c>
      <c r="Z86" s="265">
        <v>0</v>
      </c>
      <c r="AA86" s="253">
        <f>+'A1'!M86+'A2'!Z86+'A3'!Q86+'A3'!Y86+'A3'!Z86</f>
        <v>192.00235061000001</v>
      </c>
      <c r="AB86" s="134"/>
      <c r="AC86" s="27"/>
    </row>
    <row r="87" spans="1:29" s="7" customFormat="1" ht="16.5" customHeight="1">
      <c r="A87" s="31"/>
      <c r="B87" s="102"/>
      <c r="C87" s="164" t="s">
        <v>52</v>
      </c>
      <c r="D87" s="265">
        <v>0</v>
      </c>
      <c r="E87" s="265">
        <v>0</v>
      </c>
      <c r="F87" s="265">
        <v>0</v>
      </c>
      <c r="G87" s="265">
        <v>0</v>
      </c>
      <c r="H87" s="265">
        <v>0</v>
      </c>
      <c r="I87" s="265">
        <v>0</v>
      </c>
      <c r="J87" s="265">
        <v>0</v>
      </c>
      <c r="K87" s="265">
        <v>0</v>
      </c>
      <c r="L87" s="265">
        <v>0</v>
      </c>
      <c r="M87" s="269"/>
      <c r="N87" s="265">
        <v>0</v>
      </c>
      <c r="O87" s="265">
        <v>0</v>
      </c>
      <c r="P87" s="265">
        <v>0</v>
      </c>
      <c r="Q87" s="252">
        <v>0</v>
      </c>
      <c r="R87" s="265">
        <v>0</v>
      </c>
      <c r="S87" s="265">
        <v>0</v>
      </c>
      <c r="T87" s="265">
        <v>0</v>
      </c>
      <c r="U87" s="265">
        <v>0</v>
      </c>
      <c r="V87" s="265">
        <v>0</v>
      </c>
      <c r="W87" s="265">
        <v>0</v>
      </c>
      <c r="X87" s="265">
        <v>0</v>
      </c>
      <c r="Y87" s="252">
        <v>0</v>
      </c>
      <c r="Z87" s="265">
        <v>0</v>
      </c>
      <c r="AA87" s="253">
        <f>+'A1'!M87+'A2'!Z87+'A3'!Q87+'A3'!Y87+'A3'!Z87</f>
        <v>89.730693000000002</v>
      </c>
      <c r="AB87" s="134"/>
      <c r="AC87" s="27"/>
    </row>
    <row r="88" spans="1:29" s="7" customFormat="1" ht="16.5" customHeight="1">
      <c r="A88" s="31"/>
      <c r="B88" s="102"/>
      <c r="C88" s="164" t="s">
        <v>53</v>
      </c>
      <c r="D88" s="265">
        <v>0</v>
      </c>
      <c r="E88" s="265">
        <v>0</v>
      </c>
      <c r="F88" s="265">
        <v>0</v>
      </c>
      <c r="G88" s="265">
        <v>0</v>
      </c>
      <c r="H88" s="265">
        <v>0</v>
      </c>
      <c r="I88" s="265">
        <v>0</v>
      </c>
      <c r="J88" s="265">
        <v>0</v>
      </c>
      <c r="K88" s="265">
        <v>0</v>
      </c>
      <c r="L88" s="265">
        <v>0</v>
      </c>
      <c r="M88" s="269"/>
      <c r="N88" s="265">
        <v>0</v>
      </c>
      <c r="O88" s="265">
        <v>0</v>
      </c>
      <c r="P88" s="265">
        <v>0</v>
      </c>
      <c r="Q88" s="252">
        <v>0</v>
      </c>
      <c r="R88" s="265">
        <v>0</v>
      </c>
      <c r="S88" s="265">
        <v>0</v>
      </c>
      <c r="T88" s="265">
        <v>0</v>
      </c>
      <c r="U88" s="265">
        <v>0</v>
      </c>
      <c r="V88" s="265">
        <v>0</v>
      </c>
      <c r="W88" s="265">
        <v>0</v>
      </c>
      <c r="X88" s="265">
        <v>0</v>
      </c>
      <c r="Y88" s="252">
        <v>0</v>
      </c>
      <c r="Z88" s="265">
        <v>0</v>
      </c>
      <c r="AA88" s="253">
        <f>+'A1'!M88+'A2'!Z88+'A3'!Q88+'A3'!Y88+'A3'!Z88</f>
        <v>102.27165761000001</v>
      </c>
      <c r="AB88" s="134"/>
      <c r="AC88" s="27"/>
    </row>
    <row r="89" spans="1:29" s="8" customFormat="1" ht="16.5" customHeight="1">
      <c r="A89" s="28"/>
      <c r="B89" s="111"/>
      <c r="C89" s="164" t="s">
        <v>55</v>
      </c>
      <c r="D89" s="265">
        <v>0</v>
      </c>
      <c r="E89" s="265">
        <v>0</v>
      </c>
      <c r="F89" s="265">
        <v>0</v>
      </c>
      <c r="G89" s="265">
        <v>0</v>
      </c>
      <c r="H89" s="265">
        <v>0</v>
      </c>
      <c r="I89" s="265">
        <v>0</v>
      </c>
      <c r="J89" s="265">
        <v>0</v>
      </c>
      <c r="K89" s="265">
        <v>0</v>
      </c>
      <c r="L89" s="265">
        <v>0</v>
      </c>
      <c r="M89" s="269"/>
      <c r="N89" s="265">
        <v>0</v>
      </c>
      <c r="O89" s="265">
        <v>0</v>
      </c>
      <c r="P89" s="265">
        <v>0</v>
      </c>
      <c r="Q89" s="252">
        <v>0</v>
      </c>
      <c r="R89" s="265">
        <v>0</v>
      </c>
      <c r="S89" s="265">
        <v>0</v>
      </c>
      <c r="T89" s="265">
        <v>0</v>
      </c>
      <c r="U89" s="265">
        <v>0</v>
      </c>
      <c r="V89" s="265">
        <v>0</v>
      </c>
      <c r="W89" s="265">
        <v>0</v>
      </c>
      <c r="X89" s="265">
        <v>0</v>
      </c>
      <c r="Y89" s="252">
        <v>0</v>
      </c>
      <c r="Z89" s="265">
        <v>0</v>
      </c>
      <c r="AA89" s="253">
        <f>+'A1'!M89+'A2'!Z89+'A3'!Q89+'A3'!Y89+'A3'!Z89</f>
        <v>102.27165761000001</v>
      </c>
      <c r="AB89" s="135"/>
      <c r="AC89" s="49"/>
    </row>
    <row r="90" spans="1:29" s="7" customFormat="1" ht="16.5" customHeight="1">
      <c r="A90" s="31"/>
      <c r="B90" s="104"/>
      <c r="C90" s="164" t="s">
        <v>56</v>
      </c>
      <c r="D90" s="265">
        <v>0</v>
      </c>
      <c r="E90" s="265">
        <v>0</v>
      </c>
      <c r="F90" s="265">
        <v>0</v>
      </c>
      <c r="G90" s="265">
        <v>0</v>
      </c>
      <c r="H90" s="265">
        <v>0</v>
      </c>
      <c r="I90" s="265">
        <v>0</v>
      </c>
      <c r="J90" s="265">
        <v>0</v>
      </c>
      <c r="K90" s="265">
        <v>0</v>
      </c>
      <c r="L90" s="265">
        <v>0</v>
      </c>
      <c r="M90" s="269"/>
      <c r="N90" s="265">
        <v>0</v>
      </c>
      <c r="O90" s="265">
        <v>0</v>
      </c>
      <c r="P90" s="265">
        <v>0</v>
      </c>
      <c r="Q90" s="252">
        <v>0</v>
      </c>
      <c r="R90" s="265">
        <v>0</v>
      </c>
      <c r="S90" s="265">
        <v>0</v>
      </c>
      <c r="T90" s="265">
        <v>0</v>
      </c>
      <c r="U90" s="265">
        <v>0</v>
      </c>
      <c r="V90" s="265">
        <v>0</v>
      </c>
      <c r="W90" s="265">
        <v>0</v>
      </c>
      <c r="X90" s="265">
        <v>0</v>
      </c>
      <c r="Y90" s="252">
        <v>0</v>
      </c>
      <c r="Z90" s="265">
        <v>0</v>
      </c>
      <c r="AA90" s="253">
        <f>+'A1'!M90+'A2'!Z90+'A3'!Q90+'A3'!Y90+'A3'!Z90</f>
        <v>89.730693000000002</v>
      </c>
      <c r="AB90" s="134"/>
      <c r="AC90" s="27"/>
    </row>
    <row r="91" spans="1:29" s="7" customFormat="1" ht="16.5" customHeight="1">
      <c r="A91" s="31"/>
      <c r="B91" s="104"/>
      <c r="C91" s="164" t="s">
        <v>57</v>
      </c>
      <c r="D91" s="265">
        <v>0</v>
      </c>
      <c r="E91" s="265">
        <v>0</v>
      </c>
      <c r="F91" s="265">
        <v>0</v>
      </c>
      <c r="G91" s="265">
        <v>0</v>
      </c>
      <c r="H91" s="265">
        <v>0</v>
      </c>
      <c r="I91" s="265">
        <v>0</v>
      </c>
      <c r="J91" s="265">
        <v>0</v>
      </c>
      <c r="K91" s="265">
        <v>0</v>
      </c>
      <c r="L91" s="265">
        <v>0</v>
      </c>
      <c r="M91" s="269"/>
      <c r="N91" s="265">
        <v>0</v>
      </c>
      <c r="O91" s="265">
        <v>0</v>
      </c>
      <c r="P91" s="265">
        <v>0</v>
      </c>
      <c r="Q91" s="252">
        <v>0</v>
      </c>
      <c r="R91" s="265">
        <v>0</v>
      </c>
      <c r="S91" s="265">
        <v>0</v>
      </c>
      <c r="T91" s="265">
        <v>0</v>
      </c>
      <c r="U91" s="265">
        <v>0</v>
      </c>
      <c r="V91" s="265">
        <v>0</v>
      </c>
      <c r="W91" s="265">
        <v>0</v>
      </c>
      <c r="X91" s="265">
        <v>0</v>
      </c>
      <c r="Y91" s="252">
        <v>0</v>
      </c>
      <c r="Z91" s="265">
        <v>0</v>
      </c>
      <c r="AA91" s="253">
        <f>+'A1'!M91+'A2'!Z91+'A3'!Q91+'A3'!Y91+'A3'!Z91</f>
        <v>0</v>
      </c>
      <c r="AB91" s="134"/>
      <c r="AC91" s="27"/>
    </row>
    <row r="92" spans="1:29" s="7" customFormat="1" ht="16.5" customHeight="1">
      <c r="A92" s="31"/>
      <c r="B92" s="104"/>
      <c r="C92" s="164" t="s">
        <v>58</v>
      </c>
      <c r="D92" s="265">
        <v>0</v>
      </c>
      <c r="E92" s="265">
        <v>0</v>
      </c>
      <c r="F92" s="265">
        <v>0</v>
      </c>
      <c r="G92" s="265">
        <v>0</v>
      </c>
      <c r="H92" s="265">
        <v>0</v>
      </c>
      <c r="I92" s="265">
        <v>0</v>
      </c>
      <c r="J92" s="265">
        <v>0</v>
      </c>
      <c r="K92" s="265">
        <v>0</v>
      </c>
      <c r="L92" s="265">
        <v>0</v>
      </c>
      <c r="M92" s="269"/>
      <c r="N92" s="265">
        <v>0</v>
      </c>
      <c r="O92" s="265">
        <v>0</v>
      </c>
      <c r="P92" s="265">
        <v>0</v>
      </c>
      <c r="Q92" s="252">
        <v>0</v>
      </c>
      <c r="R92" s="265">
        <v>0</v>
      </c>
      <c r="S92" s="265">
        <v>0</v>
      </c>
      <c r="T92" s="265">
        <v>0</v>
      </c>
      <c r="U92" s="265">
        <v>0</v>
      </c>
      <c r="V92" s="265">
        <v>0</v>
      </c>
      <c r="W92" s="265">
        <v>0</v>
      </c>
      <c r="X92" s="265">
        <v>0</v>
      </c>
      <c r="Y92" s="252">
        <v>0</v>
      </c>
      <c r="Z92" s="265">
        <v>0</v>
      </c>
      <c r="AA92" s="253">
        <f>+'A1'!M92+'A2'!Z92+'A3'!Q92+'A3'!Y92+'A3'!Z92</f>
        <v>0</v>
      </c>
      <c r="AB92" s="134"/>
      <c r="AC92" s="27"/>
    </row>
    <row r="93" spans="1:29" s="7" customFormat="1" ht="16.5" customHeight="1">
      <c r="A93" s="31"/>
      <c r="B93" s="104"/>
      <c r="C93" s="165" t="s">
        <v>59</v>
      </c>
      <c r="D93" s="265">
        <v>0</v>
      </c>
      <c r="E93" s="265">
        <v>0</v>
      </c>
      <c r="F93" s="265">
        <v>0</v>
      </c>
      <c r="G93" s="265">
        <v>0</v>
      </c>
      <c r="H93" s="265">
        <v>0</v>
      </c>
      <c r="I93" s="265">
        <v>0</v>
      </c>
      <c r="J93" s="265">
        <v>0</v>
      </c>
      <c r="K93" s="265">
        <v>0</v>
      </c>
      <c r="L93" s="265">
        <v>0</v>
      </c>
      <c r="M93" s="269"/>
      <c r="N93" s="265">
        <v>0</v>
      </c>
      <c r="O93" s="265">
        <v>0</v>
      </c>
      <c r="P93" s="265">
        <v>0</v>
      </c>
      <c r="Q93" s="252">
        <v>0</v>
      </c>
      <c r="R93" s="265">
        <v>0</v>
      </c>
      <c r="S93" s="265">
        <v>0</v>
      </c>
      <c r="T93" s="265">
        <v>0</v>
      </c>
      <c r="U93" s="265">
        <v>0</v>
      </c>
      <c r="V93" s="265">
        <v>0</v>
      </c>
      <c r="W93" s="265">
        <v>0</v>
      </c>
      <c r="X93" s="265">
        <v>0</v>
      </c>
      <c r="Y93" s="252">
        <v>0</v>
      </c>
      <c r="Z93" s="265">
        <v>0</v>
      </c>
      <c r="AA93" s="253">
        <f>+'A1'!M93+'A2'!Z93+'A3'!Q93+'A3'!Y93+'A3'!Z93</f>
        <v>0</v>
      </c>
      <c r="AB93" s="134"/>
      <c r="AC93" s="27"/>
    </row>
    <row r="94" spans="1:29" s="7" customFormat="1" ht="16.5" customHeight="1">
      <c r="A94" s="31"/>
      <c r="B94" s="104"/>
      <c r="C94" s="165" t="s">
        <v>60</v>
      </c>
      <c r="D94" s="265"/>
      <c r="E94" s="265"/>
      <c r="F94" s="265"/>
      <c r="G94" s="265"/>
      <c r="H94" s="265"/>
      <c r="I94" s="265"/>
      <c r="J94" s="265"/>
      <c r="K94" s="265"/>
      <c r="L94" s="265"/>
      <c r="M94" s="269"/>
      <c r="N94" s="265"/>
      <c r="O94" s="265"/>
      <c r="P94" s="265"/>
      <c r="Q94" s="252">
        <v>0</v>
      </c>
      <c r="R94" s="265"/>
      <c r="S94" s="265"/>
      <c r="T94" s="265"/>
      <c r="U94" s="265"/>
      <c r="V94" s="265"/>
      <c r="W94" s="265"/>
      <c r="X94" s="265"/>
      <c r="Y94" s="252">
        <v>0</v>
      </c>
      <c r="Z94" s="265"/>
      <c r="AA94" s="253">
        <f>+'A1'!M94+'A2'!Z94+'A3'!Q94+'A3'!Y94+'A3'!Z94</f>
        <v>0</v>
      </c>
      <c r="AB94" s="134"/>
      <c r="AC94" s="27"/>
    </row>
    <row r="95" spans="1:29" s="8" customFormat="1" ht="16.5" customHeight="1">
      <c r="A95" s="28"/>
      <c r="B95" s="111"/>
      <c r="C95" s="24" t="s">
        <v>61</v>
      </c>
      <c r="D95" s="265">
        <v>0</v>
      </c>
      <c r="E95" s="265">
        <v>0</v>
      </c>
      <c r="F95" s="265">
        <v>0</v>
      </c>
      <c r="G95" s="265">
        <v>0</v>
      </c>
      <c r="H95" s="265">
        <v>0</v>
      </c>
      <c r="I95" s="265">
        <v>0</v>
      </c>
      <c r="J95" s="265">
        <v>0</v>
      </c>
      <c r="K95" s="265">
        <v>0</v>
      </c>
      <c r="L95" s="265">
        <v>0</v>
      </c>
      <c r="M95" s="269"/>
      <c r="N95" s="265">
        <v>0</v>
      </c>
      <c r="O95" s="265">
        <v>0</v>
      </c>
      <c r="P95" s="265">
        <v>0</v>
      </c>
      <c r="Q95" s="252">
        <v>0</v>
      </c>
      <c r="R95" s="265">
        <v>0</v>
      </c>
      <c r="S95" s="265">
        <v>0</v>
      </c>
      <c r="T95" s="265">
        <v>0</v>
      </c>
      <c r="U95" s="265">
        <v>0</v>
      </c>
      <c r="V95" s="265">
        <v>0</v>
      </c>
      <c r="W95" s="265">
        <v>0</v>
      </c>
      <c r="X95" s="265">
        <v>0</v>
      </c>
      <c r="Y95" s="252">
        <v>0</v>
      </c>
      <c r="Z95" s="265">
        <v>0</v>
      </c>
      <c r="AA95" s="253">
        <f>+'A1'!M95+'A2'!Z95+'A3'!Q95+'A3'!Y95+'A3'!Z95</f>
        <v>0</v>
      </c>
      <c r="AB95" s="135"/>
      <c r="AC95" s="49"/>
    </row>
    <row r="96" spans="1:29" s="11" customFormat="1" ht="16.5" customHeight="1">
      <c r="A96" s="44"/>
      <c r="B96" s="112"/>
      <c r="C96" s="164" t="s">
        <v>52</v>
      </c>
      <c r="D96" s="266">
        <v>0</v>
      </c>
      <c r="E96" s="266">
        <v>0</v>
      </c>
      <c r="F96" s="266">
        <v>0</v>
      </c>
      <c r="G96" s="266">
        <v>0</v>
      </c>
      <c r="H96" s="266">
        <v>0</v>
      </c>
      <c r="I96" s="266">
        <v>0</v>
      </c>
      <c r="J96" s="266">
        <v>0</v>
      </c>
      <c r="K96" s="266">
        <v>0</v>
      </c>
      <c r="L96" s="266">
        <v>0</v>
      </c>
      <c r="M96" s="270"/>
      <c r="N96" s="266">
        <v>0</v>
      </c>
      <c r="O96" s="266">
        <v>0</v>
      </c>
      <c r="P96" s="266">
        <v>0</v>
      </c>
      <c r="Q96" s="252">
        <v>0</v>
      </c>
      <c r="R96" s="266">
        <v>0</v>
      </c>
      <c r="S96" s="266">
        <v>0</v>
      </c>
      <c r="T96" s="266">
        <v>0</v>
      </c>
      <c r="U96" s="266">
        <v>0</v>
      </c>
      <c r="V96" s="266">
        <v>0</v>
      </c>
      <c r="W96" s="266">
        <v>0</v>
      </c>
      <c r="X96" s="266">
        <v>0</v>
      </c>
      <c r="Y96" s="252">
        <v>0</v>
      </c>
      <c r="Z96" s="266">
        <v>0</v>
      </c>
      <c r="AA96" s="253">
        <f>+'A1'!M96+'A2'!Z96+'A3'!Q96+'A3'!Y96+'A3'!Z96</f>
        <v>0</v>
      </c>
      <c r="AB96" s="136"/>
      <c r="AC96" s="50"/>
    </row>
    <row r="97" spans="1:29" s="7" customFormat="1" ht="16.5" customHeight="1">
      <c r="A97" s="31"/>
      <c r="B97" s="104"/>
      <c r="C97" s="164" t="s">
        <v>53</v>
      </c>
      <c r="D97" s="265">
        <v>0</v>
      </c>
      <c r="E97" s="265">
        <v>0</v>
      </c>
      <c r="F97" s="265">
        <v>0</v>
      </c>
      <c r="G97" s="265">
        <v>0</v>
      </c>
      <c r="H97" s="265">
        <v>0</v>
      </c>
      <c r="I97" s="265">
        <v>0</v>
      </c>
      <c r="J97" s="265">
        <v>0</v>
      </c>
      <c r="K97" s="265">
        <v>0</v>
      </c>
      <c r="L97" s="265">
        <v>0</v>
      </c>
      <c r="M97" s="269"/>
      <c r="N97" s="265">
        <v>0</v>
      </c>
      <c r="O97" s="265">
        <v>0</v>
      </c>
      <c r="P97" s="265">
        <v>0</v>
      </c>
      <c r="Q97" s="252">
        <v>0</v>
      </c>
      <c r="R97" s="265">
        <v>0</v>
      </c>
      <c r="S97" s="265">
        <v>0</v>
      </c>
      <c r="T97" s="265">
        <v>0</v>
      </c>
      <c r="U97" s="265">
        <v>0</v>
      </c>
      <c r="V97" s="265">
        <v>0</v>
      </c>
      <c r="W97" s="265">
        <v>0</v>
      </c>
      <c r="X97" s="265">
        <v>0</v>
      </c>
      <c r="Y97" s="252">
        <v>0</v>
      </c>
      <c r="Z97" s="265">
        <v>0</v>
      </c>
      <c r="AA97" s="253">
        <f>+'A1'!M97+'A2'!Z97+'A3'!Q97+'A3'!Y97+'A3'!Z97</f>
        <v>0</v>
      </c>
      <c r="AB97" s="134"/>
      <c r="AC97" s="27"/>
    </row>
    <row r="98" spans="1:29" s="8" customFormat="1" ht="24.95" customHeight="1">
      <c r="A98" s="28"/>
      <c r="B98" s="114"/>
      <c r="C98" s="24" t="s">
        <v>62</v>
      </c>
      <c r="D98" s="252">
        <v>0</v>
      </c>
      <c r="E98" s="252">
        <v>0</v>
      </c>
      <c r="F98" s="252">
        <v>0</v>
      </c>
      <c r="G98" s="252">
        <v>0</v>
      </c>
      <c r="H98" s="252">
        <v>0</v>
      </c>
      <c r="I98" s="252">
        <v>0</v>
      </c>
      <c r="J98" s="252">
        <v>56.564202999999999</v>
      </c>
      <c r="K98" s="252">
        <v>0</v>
      </c>
      <c r="L98" s="252">
        <v>0</v>
      </c>
      <c r="M98" s="271"/>
      <c r="N98" s="252">
        <v>0</v>
      </c>
      <c r="O98" s="252">
        <v>0</v>
      </c>
      <c r="P98" s="252">
        <v>0</v>
      </c>
      <c r="Q98" s="252">
        <v>56.564202999999999</v>
      </c>
      <c r="R98" s="252">
        <v>0</v>
      </c>
      <c r="S98" s="252">
        <v>0</v>
      </c>
      <c r="T98" s="252">
        <v>0</v>
      </c>
      <c r="U98" s="252">
        <v>0</v>
      </c>
      <c r="V98" s="252">
        <v>0</v>
      </c>
      <c r="W98" s="252">
        <v>0</v>
      </c>
      <c r="X98" s="252">
        <v>0</v>
      </c>
      <c r="Y98" s="252">
        <v>0</v>
      </c>
      <c r="Z98" s="252">
        <v>0</v>
      </c>
      <c r="AA98" s="216">
        <f>+'A1'!M98+'A2'!Z98+'A3'!Q98+'A3'!Y98+'A3'!Z98</f>
        <v>925.24156493706096</v>
      </c>
      <c r="AB98" s="108"/>
      <c r="AC98" s="49"/>
    </row>
    <row r="99" spans="1:29" s="177" customFormat="1" ht="16.5" customHeight="1">
      <c r="A99" s="173"/>
      <c r="B99" s="174"/>
      <c r="C99" s="223" t="s">
        <v>94</v>
      </c>
      <c r="D99" s="231">
        <v>0</v>
      </c>
      <c r="E99" s="231">
        <v>0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2"/>
      <c r="N99" s="231">
        <v>0</v>
      </c>
      <c r="O99" s="231">
        <v>0</v>
      </c>
      <c r="P99" s="231">
        <v>0</v>
      </c>
      <c r="Q99" s="235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5">
        <v>0</v>
      </c>
      <c r="Z99" s="231">
        <v>0</v>
      </c>
      <c r="AA99" s="237">
        <f>+'A1'!M99+'A2'!Z99+'A3'!Q99+'A3'!Y99+'A3'!Z99</f>
        <v>0</v>
      </c>
      <c r="AB99" s="175"/>
      <c r="AC99" s="176"/>
    </row>
    <row r="100" spans="1:29" s="177" customFormat="1" ht="16.5" customHeight="1">
      <c r="A100" s="173"/>
      <c r="B100" s="174"/>
      <c r="C100" s="223" t="s">
        <v>95</v>
      </c>
      <c r="D100" s="231">
        <v>0</v>
      </c>
      <c r="E100" s="231">
        <v>0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2"/>
      <c r="N100" s="231">
        <v>0</v>
      </c>
      <c r="O100" s="231">
        <v>0</v>
      </c>
      <c r="P100" s="231">
        <v>0</v>
      </c>
      <c r="Q100" s="235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5">
        <v>0</v>
      </c>
      <c r="Z100" s="231">
        <v>0</v>
      </c>
      <c r="AA100" s="237">
        <f>+'A1'!M100+'A2'!Z100+'A3'!Q100+'A3'!Y100+'A3'!Z100</f>
        <v>0</v>
      </c>
      <c r="AB100" s="175"/>
      <c r="AC100" s="176"/>
    </row>
    <row r="101" spans="1:29" s="177" customFormat="1" ht="16.5" customHeight="1">
      <c r="A101" s="173"/>
      <c r="B101" s="207"/>
      <c r="C101" s="250" t="s">
        <v>83</v>
      </c>
      <c r="D101" s="254">
        <v>0</v>
      </c>
      <c r="E101" s="254">
        <v>0</v>
      </c>
      <c r="F101" s="254">
        <v>0</v>
      </c>
      <c r="G101" s="254">
        <v>0</v>
      </c>
      <c r="H101" s="254">
        <v>0</v>
      </c>
      <c r="I101" s="254">
        <v>0</v>
      </c>
      <c r="J101" s="254">
        <v>0</v>
      </c>
      <c r="K101" s="254">
        <v>0</v>
      </c>
      <c r="L101" s="254">
        <v>0</v>
      </c>
      <c r="M101" s="255"/>
      <c r="N101" s="254">
        <v>0</v>
      </c>
      <c r="O101" s="254">
        <v>0</v>
      </c>
      <c r="P101" s="254">
        <v>0</v>
      </c>
      <c r="Q101" s="231">
        <v>0</v>
      </c>
      <c r="R101" s="254">
        <v>0</v>
      </c>
      <c r="S101" s="254">
        <v>0</v>
      </c>
      <c r="T101" s="254">
        <v>0</v>
      </c>
      <c r="U101" s="254">
        <v>0</v>
      </c>
      <c r="V101" s="254">
        <v>0</v>
      </c>
      <c r="W101" s="254">
        <v>0</v>
      </c>
      <c r="X101" s="254">
        <v>0</v>
      </c>
      <c r="Y101" s="235">
        <v>0</v>
      </c>
      <c r="Z101" s="254">
        <v>0</v>
      </c>
      <c r="AA101" s="237">
        <f>+'A1'!M101+'A2'!Z101+'A3'!Q101+'A3'!Y101+'A3'!Z101</f>
        <v>0</v>
      </c>
      <c r="AB101" s="209"/>
      <c r="AC101" s="176"/>
    </row>
    <row r="102" spans="1:29" s="8" customFormat="1" ht="36.950000000000003" customHeight="1">
      <c r="A102" s="28"/>
      <c r="B102" s="107"/>
      <c r="C102" s="166" t="s">
        <v>92</v>
      </c>
      <c r="D102" s="247"/>
      <c r="E102" s="247"/>
      <c r="F102" s="247"/>
      <c r="G102" s="247"/>
      <c r="H102" s="247"/>
      <c r="I102" s="247"/>
      <c r="J102" s="247"/>
      <c r="K102" s="247"/>
      <c r="L102" s="247"/>
      <c r="M102" s="248"/>
      <c r="N102" s="247"/>
      <c r="O102" s="247"/>
      <c r="P102" s="247"/>
      <c r="Q102" s="259"/>
      <c r="R102" s="247"/>
      <c r="S102" s="247"/>
      <c r="T102" s="247"/>
      <c r="U102" s="247"/>
      <c r="V102" s="247"/>
      <c r="W102" s="247"/>
      <c r="X102" s="247"/>
      <c r="Y102" s="221"/>
      <c r="Z102" s="247"/>
      <c r="AA102" s="213"/>
      <c r="AB102" s="108"/>
      <c r="AC102" s="49"/>
    </row>
    <row r="103" spans="1:29" s="7" customFormat="1" ht="16.5" customHeight="1">
      <c r="A103" s="31"/>
      <c r="B103" s="102"/>
      <c r="C103" s="24" t="s">
        <v>51</v>
      </c>
      <c r="D103" s="265">
        <v>0</v>
      </c>
      <c r="E103" s="265">
        <v>0</v>
      </c>
      <c r="F103" s="265">
        <v>0.55023800000000012</v>
      </c>
      <c r="G103" s="265">
        <v>0</v>
      </c>
      <c r="H103" s="265">
        <v>0</v>
      </c>
      <c r="I103" s="265">
        <v>4.345105000000002</v>
      </c>
      <c r="J103" s="265">
        <v>0</v>
      </c>
      <c r="K103" s="265">
        <v>0</v>
      </c>
      <c r="L103" s="265">
        <v>0</v>
      </c>
      <c r="M103" s="269"/>
      <c r="N103" s="265">
        <v>0</v>
      </c>
      <c r="O103" s="265">
        <v>0</v>
      </c>
      <c r="P103" s="265">
        <v>4.7463430000000004</v>
      </c>
      <c r="Q103" s="266">
        <v>9.6416860000000035</v>
      </c>
      <c r="R103" s="265">
        <v>0</v>
      </c>
      <c r="S103" s="265">
        <v>0</v>
      </c>
      <c r="T103" s="265">
        <v>0</v>
      </c>
      <c r="U103" s="265">
        <v>0</v>
      </c>
      <c r="V103" s="265">
        <v>0</v>
      </c>
      <c r="W103" s="265">
        <v>0</v>
      </c>
      <c r="X103" s="265">
        <v>0</v>
      </c>
      <c r="Y103" s="252">
        <v>0</v>
      </c>
      <c r="Z103" s="265">
        <v>1.8949670000000001</v>
      </c>
      <c r="AA103" s="253">
        <f>+'A1'!M103+'A2'!Z103+'A3'!Q103+'A3'!Y103+'A3'!Z103</f>
        <v>1272.3024956695874</v>
      </c>
      <c r="AB103" s="134"/>
      <c r="AC103" s="27"/>
    </row>
    <row r="104" spans="1:29" s="7" customFormat="1" ht="16.5" customHeight="1">
      <c r="A104" s="31"/>
      <c r="B104" s="104"/>
      <c r="C104" s="164" t="s">
        <v>52</v>
      </c>
      <c r="D104" s="265">
        <v>0</v>
      </c>
      <c r="E104" s="265">
        <v>0</v>
      </c>
      <c r="F104" s="265">
        <v>0</v>
      </c>
      <c r="G104" s="265">
        <v>0</v>
      </c>
      <c r="H104" s="265">
        <v>0</v>
      </c>
      <c r="I104" s="265">
        <v>0</v>
      </c>
      <c r="J104" s="265">
        <v>0</v>
      </c>
      <c r="K104" s="265">
        <v>0</v>
      </c>
      <c r="L104" s="265">
        <v>0</v>
      </c>
      <c r="M104" s="269"/>
      <c r="N104" s="265">
        <v>0</v>
      </c>
      <c r="O104" s="265">
        <v>0</v>
      </c>
      <c r="P104" s="265">
        <v>0</v>
      </c>
      <c r="Q104" s="266">
        <v>0</v>
      </c>
      <c r="R104" s="265">
        <v>0</v>
      </c>
      <c r="S104" s="265">
        <v>0</v>
      </c>
      <c r="T104" s="265">
        <v>0</v>
      </c>
      <c r="U104" s="265">
        <v>0</v>
      </c>
      <c r="V104" s="265">
        <v>0</v>
      </c>
      <c r="W104" s="265">
        <v>0</v>
      </c>
      <c r="X104" s="265">
        <v>0</v>
      </c>
      <c r="Y104" s="252">
        <v>0</v>
      </c>
      <c r="Z104" s="265">
        <v>0</v>
      </c>
      <c r="AA104" s="253">
        <f>+'A1'!M104+'A2'!Z104+'A3'!Q104+'A3'!Y104+'A3'!Z104</f>
        <v>179.57093869128855</v>
      </c>
      <c r="AB104" s="134"/>
      <c r="AC104" s="27"/>
    </row>
    <row r="105" spans="1:29" s="7" customFormat="1" ht="16.5" customHeight="1">
      <c r="A105" s="31"/>
      <c r="B105" s="104"/>
      <c r="C105" s="164" t="s">
        <v>53</v>
      </c>
      <c r="D105" s="265">
        <v>0</v>
      </c>
      <c r="E105" s="265">
        <v>0</v>
      </c>
      <c r="F105" s="265">
        <v>0.55023800000000012</v>
      </c>
      <c r="G105" s="265">
        <v>0</v>
      </c>
      <c r="H105" s="265">
        <v>0</v>
      </c>
      <c r="I105" s="265">
        <v>4.345105000000002</v>
      </c>
      <c r="J105" s="265">
        <v>0</v>
      </c>
      <c r="K105" s="265">
        <v>0</v>
      </c>
      <c r="L105" s="265">
        <v>0</v>
      </c>
      <c r="M105" s="269"/>
      <c r="N105" s="265">
        <v>0</v>
      </c>
      <c r="O105" s="265">
        <v>0</v>
      </c>
      <c r="P105" s="265">
        <v>4.7463430000000004</v>
      </c>
      <c r="Q105" s="266">
        <v>9.6416860000000035</v>
      </c>
      <c r="R105" s="265">
        <v>0</v>
      </c>
      <c r="S105" s="265">
        <v>0</v>
      </c>
      <c r="T105" s="265">
        <v>0</v>
      </c>
      <c r="U105" s="265">
        <v>0</v>
      </c>
      <c r="V105" s="265">
        <v>0</v>
      </c>
      <c r="W105" s="265">
        <v>0</v>
      </c>
      <c r="X105" s="265">
        <v>0</v>
      </c>
      <c r="Y105" s="252">
        <v>0</v>
      </c>
      <c r="Z105" s="265">
        <v>1.8949670000000001</v>
      </c>
      <c r="AA105" s="253">
        <f>+'A1'!M105+'A2'!Z105+'A3'!Q105+'A3'!Y105+'A3'!Z105</f>
        <v>1092.7315569782988</v>
      </c>
      <c r="AB105" s="134"/>
      <c r="AC105" s="27"/>
    </row>
    <row r="106" spans="1:29" s="7" customFormat="1" ht="16.5" customHeight="1">
      <c r="A106" s="31"/>
      <c r="B106" s="102"/>
      <c r="C106" s="24" t="s">
        <v>54</v>
      </c>
      <c r="D106" s="265">
        <v>0</v>
      </c>
      <c r="E106" s="265">
        <v>0</v>
      </c>
      <c r="F106" s="265">
        <v>0</v>
      </c>
      <c r="G106" s="265">
        <v>0</v>
      </c>
      <c r="H106" s="265">
        <v>0</v>
      </c>
      <c r="I106" s="265">
        <v>0</v>
      </c>
      <c r="J106" s="265">
        <v>0</v>
      </c>
      <c r="K106" s="265">
        <v>0</v>
      </c>
      <c r="L106" s="265">
        <v>0</v>
      </c>
      <c r="M106" s="269"/>
      <c r="N106" s="265">
        <v>0</v>
      </c>
      <c r="O106" s="265">
        <v>0</v>
      </c>
      <c r="P106" s="265">
        <v>0</v>
      </c>
      <c r="Q106" s="266">
        <v>0</v>
      </c>
      <c r="R106" s="265">
        <v>0</v>
      </c>
      <c r="S106" s="265">
        <v>0</v>
      </c>
      <c r="T106" s="265">
        <v>0</v>
      </c>
      <c r="U106" s="265">
        <v>0</v>
      </c>
      <c r="V106" s="265">
        <v>0</v>
      </c>
      <c r="W106" s="265">
        <v>0</v>
      </c>
      <c r="X106" s="265">
        <v>0</v>
      </c>
      <c r="Y106" s="252">
        <v>0</v>
      </c>
      <c r="Z106" s="265">
        <v>0</v>
      </c>
      <c r="AA106" s="253">
        <f>+'A1'!M106+'A2'!Z106+'A3'!Q106+'A3'!Y106+'A3'!Z106</f>
        <v>359.89464833</v>
      </c>
      <c r="AB106" s="134"/>
      <c r="AC106" s="27"/>
    </row>
    <row r="107" spans="1:29" s="7" customFormat="1" ht="16.5" customHeight="1">
      <c r="A107" s="31"/>
      <c r="B107" s="102"/>
      <c r="C107" s="164" t="s">
        <v>52</v>
      </c>
      <c r="D107" s="265">
        <v>0</v>
      </c>
      <c r="E107" s="265">
        <v>0</v>
      </c>
      <c r="F107" s="265">
        <v>0</v>
      </c>
      <c r="G107" s="265">
        <v>0</v>
      </c>
      <c r="H107" s="265">
        <v>0</v>
      </c>
      <c r="I107" s="265">
        <v>0</v>
      </c>
      <c r="J107" s="265">
        <v>0</v>
      </c>
      <c r="K107" s="265">
        <v>0</v>
      </c>
      <c r="L107" s="265">
        <v>0</v>
      </c>
      <c r="M107" s="269"/>
      <c r="N107" s="265">
        <v>0</v>
      </c>
      <c r="O107" s="265">
        <v>0</v>
      </c>
      <c r="P107" s="265">
        <v>0</v>
      </c>
      <c r="Q107" s="266">
        <v>0</v>
      </c>
      <c r="R107" s="265">
        <v>0</v>
      </c>
      <c r="S107" s="265">
        <v>0</v>
      </c>
      <c r="T107" s="265">
        <v>0</v>
      </c>
      <c r="U107" s="265">
        <v>0</v>
      </c>
      <c r="V107" s="265">
        <v>0</v>
      </c>
      <c r="W107" s="265">
        <v>0</v>
      </c>
      <c r="X107" s="265">
        <v>0</v>
      </c>
      <c r="Y107" s="252">
        <v>0</v>
      </c>
      <c r="Z107" s="265">
        <v>0</v>
      </c>
      <c r="AA107" s="253">
        <f>+'A1'!M107+'A2'!Z107+'A3'!Q107+'A3'!Y107+'A3'!Z107</f>
        <v>0</v>
      </c>
      <c r="AB107" s="134"/>
      <c r="AC107" s="27"/>
    </row>
    <row r="108" spans="1:29" s="7" customFormat="1" ht="16.5" customHeight="1">
      <c r="A108" s="31"/>
      <c r="B108" s="102"/>
      <c r="C108" s="164" t="s">
        <v>53</v>
      </c>
      <c r="D108" s="265">
        <v>0</v>
      </c>
      <c r="E108" s="265">
        <v>0</v>
      </c>
      <c r="F108" s="265">
        <v>0</v>
      </c>
      <c r="G108" s="265">
        <v>0</v>
      </c>
      <c r="H108" s="265">
        <v>0</v>
      </c>
      <c r="I108" s="265">
        <v>0</v>
      </c>
      <c r="J108" s="265">
        <v>0</v>
      </c>
      <c r="K108" s="265">
        <v>0</v>
      </c>
      <c r="L108" s="265">
        <v>0</v>
      </c>
      <c r="M108" s="269"/>
      <c r="N108" s="265">
        <v>0</v>
      </c>
      <c r="O108" s="265">
        <v>0</v>
      </c>
      <c r="P108" s="265">
        <v>0</v>
      </c>
      <c r="Q108" s="266">
        <v>0</v>
      </c>
      <c r="R108" s="265">
        <v>0</v>
      </c>
      <c r="S108" s="265">
        <v>0</v>
      </c>
      <c r="T108" s="265">
        <v>0</v>
      </c>
      <c r="U108" s="265">
        <v>0</v>
      </c>
      <c r="V108" s="265">
        <v>0</v>
      </c>
      <c r="W108" s="265">
        <v>0</v>
      </c>
      <c r="X108" s="265">
        <v>0</v>
      </c>
      <c r="Y108" s="252">
        <v>0</v>
      </c>
      <c r="Z108" s="265">
        <v>0</v>
      </c>
      <c r="AA108" s="253">
        <f>+'A1'!M108+'A2'!Z108+'A3'!Q108+'A3'!Y108+'A3'!Z108</f>
        <v>359.89464833</v>
      </c>
      <c r="AB108" s="134"/>
      <c r="AC108" s="27"/>
    </row>
    <row r="109" spans="1:29" s="8" customFormat="1" ht="16.5" customHeight="1">
      <c r="A109" s="28"/>
      <c r="B109" s="111"/>
      <c r="C109" s="164" t="s">
        <v>55</v>
      </c>
      <c r="D109" s="265">
        <v>0</v>
      </c>
      <c r="E109" s="265">
        <v>0</v>
      </c>
      <c r="F109" s="265">
        <v>0</v>
      </c>
      <c r="G109" s="265">
        <v>0</v>
      </c>
      <c r="H109" s="265">
        <v>0</v>
      </c>
      <c r="I109" s="265">
        <v>0</v>
      </c>
      <c r="J109" s="265">
        <v>0</v>
      </c>
      <c r="K109" s="265">
        <v>0</v>
      </c>
      <c r="L109" s="265">
        <v>0</v>
      </c>
      <c r="M109" s="269"/>
      <c r="N109" s="265">
        <v>0</v>
      </c>
      <c r="O109" s="265">
        <v>0</v>
      </c>
      <c r="P109" s="265">
        <v>0</v>
      </c>
      <c r="Q109" s="266">
        <v>0</v>
      </c>
      <c r="R109" s="265">
        <v>0</v>
      </c>
      <c r="S109" s="265">
        <v>0</v>
      </c>
      <c r="T109" s="265">
        <v>0</v>
      </c>
      <c r="U109" s="265">
        <v>0</v>
      </c>
      <c r="V109" s="265">
        <v>0</v>
      </c>
      <c r="W109" s="265">
        <v>0</v>
      </c>
      <c r="X109" s="265">
        <v>0</v>
      </c>
      <c r="Y109" s="252">
        <v>0</v>
      </c>
      <c r="Z109" s="265">
        <v>0</v>
      </c>
      <c r="AA109" s="253">
        <f>+'A1'!M109+'A2'!Z109+'A3'!Q109+'A3'!Y109+'A3'!Z109</f>
        <v>359.89464833</v>
      </c>
      <c r="AB109" s="135"/>
      <c r="AC109" s="49"/>
    </row>
    <row r="110" spans="1:29" s="7" customFormat="1" ht="16.5" customHeight="1">
      <c r="A110" s="31"/>
      <c r="B110" s="104"/>
      <c r="C110" s="164" t="s">
        <v>56</v>
      </c>
      <c r="D110" s="265">
        <v>0</v>
      </c>
      <c r="E110" s="265">
        <v>0</v>
      </c>
      <c r="F110" s="265">
        <v>0</v>
      </c>
      <c r="G110" s="265">
        <v>0</v>
      </c>
      <c r="H110" s="265">
        <v>0</v>
      </c>
      <c r="I110" s="265">
        <v>0</v>
      </c>
      <c r="J110" s="265">
        <v>0</v>
      </c>
      <c r="K110" s="265">
        <v>0</v>
      </c>
      <c r="L110" s="265">
        <v>0</v>
      </c>
      <c r="M110" s="269"/>
      <c r="N110" s="265">
        <v>0</v>
      </c>
      <c r="O110" s="265">
        <v>0</v>
      </c>
      <c r="P110" s="265">
        <v>0</v>
      </c>
      <c r="Q110" s="266">
        <v>0</v>
      </c>
      <c r="R110" s="265">
        <v>0</v>
      </c>
      <c r="S110" s="265">
        <v>0</v>
      </c>
      <c r="T110" s="265">
        <v>0</v>
      </c>
      <c r="U110" s="265">
        <v>0</v>
      </c>
      <c r="V110" s="265">
        <v>0</v>
      </c>
      <c r="W110" s="265">
        <v>0</v>
      </c>
      <c r="X110" s="265">
        <v>0</v>
      </c>
      <c r="Y110" s="252">
        <v>0</v>
      </c>
      <c r="Z110" s="265">
        <v>0</v>
      </c>
      <c r="AA110" s="253">
        <f>+'A1'!M110+'A2'!Z110+'A3'!Q110+'A3'!Y110+'A3'!Z110</f>
        <v>0</v>
      </c>
      <c r="AB110" s="134"/>
      <c r="AC110" s="27"/>
    </row>
    <row r="111" spans="1:29" s="7" customFormat="1" ht="16.5" customHeight="1">
      <c r="A111" s="31"/>
      <c r="B111" s="104"/>
      <c r="C111" s="164" t="s">
        <v>57</v>
      </c>
      <c r="D111" s="265">
        <v>0</v>
      </c>
      <c r="E111" s="265">
        <v>0</v>
      </c>
      <c r="F111" s="265">
        <v>0</v>
      </c>
      <c r="G111" s="265">
        <v>0</v>
      </c>
      <c r="H111" s="265">
        <v>0</v>
      </c>
      <c r="I111" s="265">
        <v>0</v>
      </c>
      <c r="J111" s="265">
        <v>0</v>
      </c>
      <c r="K111" s="265">
        <v>0</v>
      </c>
      <c r="L111" s="265">
        <v>0</v>
      </c>
      <c r="M111" s="269"/>
      <c r="N111" s="265">
        <v>0</v>
      </c>
      <c r="O111" s="265">
        <v>0</v>
      </c>
      <c r="P111" s="265">
        <v>0</v>
      </c>
      <c r="Q111" s="266">
        <v>0</v>
      </c>
      <c r="R111" s="265">
        <v>0</v>
      </c>
      <c r="S111" s="265">
        <v>0</v>
      </c>
      <c r="T111" s="265">
        <v>0</v>
      </c>
      <c r="U111" s="265">
        <v>0</v>
      </c>
      <c r="V111" s="265">
        <v>0</v>
      </c>
      <c r="W111" s="265">
        <v>0</v>
      </c>
      <c r="X111" s="265">
        <v>0</v>
      </c>
      <c r="Y111" s="252">
        <v>0</v>
      </c>
      <c r="Z111" s="265">
        <v>0</v>
      </c>
      <c r="AA111" s="253">
        <f>+'A1'!M111+'A2'!Z111+'A3'!Q111+'A3'!Y111+'A3'!Z111</f>
        <v>0</v>
      </c>
      <c r="AB111" s="134"/>
      <c r="AC111" s="27"/>
    </row>
    <row r="112" spans="1:29" s="7" customFormat="1" ht="16.5" customHeight="1">
      <c r="A112" s="31"/>
      <c r="B112" s="104"/>
      <c r="C112" s="164" t="s">
        <v>58</v>
      </c>
      <c r="D112" s="265">
        <v>0</v>
      </c>
      <c r="E112" s="265">
        <v>0</v>
      </c>
      <c r="F112" s="265">
        <v>0</v>
      </c>
      <c r="G112" s="265">
        <v>0</v>
      </c>
      <c r="H112" s="265">
        <v>0</v>
      </c>
      <c r="I112" s="265">
        <v>0</v>
      </c>
      <c r="J112" s="265">
        <v>0</v>
      </c>
      <c r="K112" s="265">
        <v>0</v>
      </c>
      <c r="L112" s="265">
        <v>0</v>
      </c>
      <c r="M112" s="269"/>
      <c r="N112" s="265">
        <v>0</v>
      </c>
      <c r="O112" s="265">
        <v>0</v>
      </c>
      <c r="P112" s="265">
        <v>0</v>
      </c>
      <c r="Q112" s="266">
        <v>0</v>
      </c>
      <c r="R112" s="265">
        <v>0</v>
      </c>
      <c r="S112" s="265">
        <v>0</v>
      </c>
      <c r="T112" s="265">
        <v>0</v>
      </c>
      <c r="U112" s="265">
        <v>0</v>
      </c>
      <c r="V112" s="265">
        <v>0</v>
      </c>
      <c r="W112" s="265">
        <v>0</v>
      </c>
      <c r="X112" s="265">
        <v>0</v>
      </c>
      <c r="Y112" s="252">
        <v>0</v>
      </c>
      <c r="Z112" s="265">
        <v>0</v>
      </c>
      <c r="AA112" s="253">
        <f>+'A1'!M112+'A2'!Z112+'A3'!Q112+'A3'!Y112+'A3'!Z112</f>
        <v>0</v>
      </c>
      <c r="AB112" s="134"/>
      <c r="AC112" s="27"/>
    </row>
    <row r="113" spans="1:30" s="7" customFormat="1" ht="16.5" customHeight="1">
      <c r="A113" s="31"/>
      <c r="B113" s="104"/>
      <c r="C113" s="165" t="s">
        <v>59</v>
      </c>
      <c r="D113" s="265">
        <v>0</v>
      </c>
      <c r="E113" s="265">
        <v>0</v>
      </c>
      <c r="F113" s="265">
        <v>0</v>
      </c>
      <c r="G113" s="265">
        <v>0</v>
      </c>
      <c r="H113" s="265">
        <v>0</v>
      </c>
      <c r="I113" s="265">
        <v>0</v>
      </c>
      <c r="J113" s="265">
        <v>0</v>
      </c>
      <c r="K113" s="265">
        <v>0</v>
      </c>
      <c r="L113" s="265">
        <v>0</v>
      </c>
      <c r="M113" s="269"/>
      <c r="N113" s="265">
        <v>0</v>
      </c>
      <c r="O113" s="265">
        <v>0</v>
      </c>
      <c r="P113" s="265">
        <v>0</v>
      </c>
      <c r="Q113" s="266">
        <v>0</v>
      </c>
      <c r="R113" s="265">
        <v>0</v>
      </c>
      <c r="S113" s="265">
        <v>0</v>
      </c>
      <c r="T113" s="265">
        <v>0</v>
      </c>
      <c r="U113" s="265">
        <v>0</v>
      </c>
      <c r="V113" s="265">
        <v>0</v>
      </c>
      <c r="W113" s="265">
        <v>0</v>
      </c>
      <c r="X113" s="265">
        <v>0</v>
      </c>
      <c r="Y113" s="252">
        <v>0</v>
      </c>
      <c r="Z113" s="265">
        <v>0</v>
      </c>
      <c r="AA113" s="253">
        <f>+'A1'!M113+'A2'!Z113+'A3'!Q113+'A3'!Y113+'A3'!Z113</f>
        <v>0</v>
      </c>
      <c r="AB113" s="134"/>
      <c r="AC113" s="27"/>
    </row>
    <row r="114" spans="1:30" s="7" customFormat="1" ht="16.5" customHeight="1">
      <c r="A114" s="31"/>
      <c r="B114" s="104"/>
      <c r="C114" s="165" t="s">
        <v>60</v>
      </c>
      <c r="D114" s="265"/>
      <c r="E114" s="265"/>
      <c r="F114" s="265"/>
      <c r="G114" s="265"/>
      <c r="H114" s="265"/>
      <c r="I114" s="265"/>
      <c r="J114" s="265"/>
      <c r="K114" s="265"/>
      <c r="L114" s="265"/>
      <c r="M114" s="269"/>
      <c r="N114" s="265"/>
      <c r="O114" s="265"/>
      <c r="P114" s="265"/>
      <c r="Q114" s="266">
        <v>0</v>
      </c>
      <c r="R114" s="265"/>
      <c r="S114" s="265"/>
      <c r="T114" s="265"/>
      <c r="U114" s="265"/>
      <c r="V114" s="265"/>
      <c r="W114" s="265"/>
      <c r="X114" s="265"/>
      <c r="Y114" s="252">
        <v>0</v>
      </c>
      <c r="Z114" s="265"/>
      <c r="AA114" s="253">
        <f>+'A1'!M114+'A2'!Z114+'A3'!Q114+'A3'!Y114+'A3'!Z114</f>
        <v>0</v>
      </c>
      <c r="AB114" s="134"/>
      <c r="AC114" s="27"/>
    </row>
    <row r="115" spans="1:30" s="8" customFormat="1" ht="16.5" customHeight="1">
      <c r="A115" s="28"/>
      <c r="B115" s="111"/>
      <c r="C115" s="24" t="s">
        <v>61</v>
      </c>
      <c r="D115" s="265">
        <v>0</v>
      </c>
      <c r="E115" s="265">
        <v>0</v>
      </c>
      <c r="F115" s="265">
        <v>2.8650000000000002E-2</v>
      </c>
      <c r="G115" s="265">
        <v>0</v>
      </c>
      <c r="H115" s="265">
        <v>0</v>
      </c>
      <c r="I115" s="265">
        <v>0</v>
      </c>
      <c r="J115" s="265">
        <v>0</v>
      </c>
      <c r="K115" s="265">
        <v>0</v>
      </c>
      <c r="L115" s="265">
        <v>0</v>
      </c>
      <c r="M115" s="269"/>
      <c r="N115" s="265">
        <v>0</v>
      </c>
      <c r="O115" s="265">
        <v>0</v>
      </c>
      <c r="P115" s="265">
        <v>4.7463430000000004</v>
      </c>
      <c r="Q115" s="266">
        <v>4.7749930000000003</v>
      </c>
      <c r="R115" s="265">
        <v>0</v>
      </c>
      <c r="S115" s="265">
        <v>0</v>
      </c>
      <c r="T115" s="265">
        <v>0</v>
      </c>
      <c r="U115" s="265">
        <v>0</v>
      </c>
      <c r="V115" s="265">
        <v>0</v>
      </c>
      <c r="W115" s="265">
        <v>0</v>
      </c>
      <c r="X115" s="265">
        <v>0</v>
      </c>
      <c r="Y115" s="252">
        <v>0</v>
      </c>
      <c r="Z115" s="265">
        <v>0</v>
      </c>
      <c r="AA115" s="253">
        <f>+'A1'!M115+'A2'!Z115+'A3'!Q115+'A3'!Y115+'A3'!Z115</f>
        <v>933.86915444000022</v>
      </c>
      <c r="AB115" s="135"/>
      <c r="AC115" s="49"/>
    </row>
    <row r="116" spans="1:30" s="11" customFormat="1" ht="16.5" customHeight="1">
      <c r="A116" s="44"/>
      <c r="B116" s="112"/>
      <c r="C116" s="164" t="s">
        <v>52</v>
      </c>
      <c r="D116" s="266">
        <v>0</v>
      </c>
      <c r="E116" s="266">
        <v>0</v>
      </c>
      <c r="F116" s="266">
        <v>2.8650000000000002E-2</v>
      </c>
      <c r="G116" s="266">
        <v>0</v>
      </c>
      <c r="H116" s="266">
        <v>0</v>
      </c>
      <c r="I116" s="266">
        <v>0</v>
      </c>
      <c r="J116" s="266">
        <v>0</v>
      </c>
      <c r="K116" s="266">
        <v>0</v>
      </c>
      <c r="L116" s="266">
        <v>0</v>
      </c>
      <c r="M116" s="270"/>
      <c r="N116" s="266">
        <v>0</v>
      </c>
      <c r="O116" s="266">
        <v>0</v>
      </c>
      <c r="P116" s="266">
        <v>0</v>
      </c>
      <c r="Q116" s="266">
        <v>2.8650000000000002E-2</v>
      </c>
      <c r="R116" s="266">
        <v>0</v>
      </c>
      <c r="S116" s="266">
        <v>0</v>
      </c>
      <c r="T116" s="266">
        <v>0</v>
      </c>
      <c r="U116" s="266">
        <v>0</v>
      </c>
      <c r="V116" s="266">
        <v>0</v>
      </c>
      <c r="W116" s="266">
        <v>0</v>
      </c>
      <c r="X116" s="266">
        <v>0</v>
      </c>
      <c r="Y116" s="252">
        <v>0</v>
      </c>
      <c r="Z116" s="266">
        <v>0</v>
      </c>
      <c r="AA116" s="253">
        <f>+'A1'!M116+'A2'!Z116+'A3'!Q116+'A3'!Y116+'A3'!Z116</f>
        <v>925.45228535000024</v>
      </c>
      <c r="AB116" s="136"/>
      <c r="AC116" s="50"/>
      <c r="AD116" s="7"/>
    </row>
    <row r="117" spans="1:30" s="7" customFormat="1" ht="16.5" customHeight="1">
      <c r="A117" s="31"/>
      <c r="B117" s="104"/>
      <c r="C117" s="164" t="s">
        <v>53</v>
      </c>
      <c r="D117" s="265">
        <v>0</v>
      </c>
      <c r="E117" s="265">
        <v>0</v>
      </c>
      <c r="F117" s="265">
        <v>0</v>
      </c>
      <c r="G117" s="265">
        <v>0</v>
      </c>
      <c r="H117" s="265">
        <v>0</v>
      </c>
      <c r="I117" s="265">
        <v>0</v>
      </c>
      <c r="J117" s="265">
        <v>0</v>
      </c>
      <c r="K117" s="265">
        <v>0</v>
      </c>
      <c r="L117" s="265">
        <v>0</v>
      </c>
      <c r="M117" s="269"/>
      <c r="N117" s="265">
        <v>0</v>
      </c>
      <c r="O117" s="265">
        <v>0</v>
      </c>
      <c r="P117" s="265">
        <v>4.7463430000000004</v>
      </c>
      <c r="Q117" s="266">
        <v>4.7463430000000004</v>
      </c>
      <c r="R117" s="265">
        <v>0</v>
      </c>
      <c r="S117" s="265">
        <v>0</v>
      </c>
      <c r="T117" s="265">
        <v>0</v>
      </c>
      <c r="U117" s="265">
        <v>0</v>
      </c>
      <c r="V117" s="265">
        <v>0</v>
      </c>
      <c r="W117" s="265">
        <v>0</v>
      </c>
      <c r="X117" s="265">
        <v>0</v>
      </c>
      <c r="Y117" s="252">
        <v>0</v>
      </c>
      <c r="Z117" s="265">
        <v>0</v>
      </c>
      <c r="AA117" s="253">
        <f>+'A1'!M117+'A2'!Z117+'A3'!Q117+'A3'!Y117+'A3'!Z117</f>
        <v>8.4168690900000005</v>
      </c>
      <c r="AB117" s="134"/>
      <c r="AC117" s="27"/>
    </row>
    <row r="118" spans="1:30" s="8" customFormat="1" ht="24.95" customHeight="1">
      <c r="A118" s="28"/>
      <c r="B118" s="114"/>
      <c r="C118" s="24" t="s">
        <v>62</v>
      </c>
      <c r="D118" s="252">
        <v>0</v>
      </c>
      <c r="E118" s="252">
        <v>0</v>
      </c>
      <c r="F118" s="252">
        <v>0.57888800000000007</v>
      </c>
      <c r="G118" s="252">
        <v>0</v>
      </c>
      <c r="H118" s="252">
        <v>0</v>
      </c>
      <c r="I118" s="252">
        <v>4.345105000000002</v>
      </c>
      <c r="J118" s="252">
        <v>0</v>
      </c>
      <c r="K118" s="252">
        <v>0</v>
      </c>
      <c r="L118" s="252">
        <v>0</v>
      </c>
      <c r="M118" s="271"/>
      <c r="N118" s="252">
        <v>0</v>
      </c>
      <c r="O118" s="252">
        <v>0</v>
      </c>
      <c r="P118" s="252">
        <v>9.4926860000000008</v>
      </c>
      <c r="Q118" s="252">
        <v>14.416679000000002</v>
      </c>
      <c r="R118" s="252">
        <v>0</v>
      </c>
      <c r="S118" s="252">
        <v>0</v>
      </c>
      <c r="T118" s="252">
        <v>0</v>
      </c>
      <c r="U118" s="252">
        <v>0</v>
      </c>
      <c r="V118" s="252">
        <v>0</v>
      </c>
      <c r="W118" s="252">
        <v>0</v>
      </c>
      <c r="X118" s="252">
        <v>0</v>
      </c>
      <c r="Y118" s="252">
        <v>0</v>
      </c>
      <c r="Z118" s="252">
        <v>1.8949670000000001</v>
      </c>
      <c r="AA118" s="216">
        <f>+'A1'!M118+'A2'!Z118+'A3'!Q118+'A3'!Y118+'A3'!Z118</f>
        <v>2566.0662984395876</v>
      </c>
      <c r="AB118" s="108"/>
      <c r="AC118" s="49"/>
    </row>
    <row r="119" spans="1:30" s="177" customFormat="1" ht="16.5" customHeight="1">
      <c r="A119" s="173"/>
      <c r="B119" s="174"/>
      <c r="C119" s="223" t="s">
        <v>94</v>
      </c>
      <c r="D119" s="231">
        <v>0</v>
      </c>
      <c r="E119" s="231">
        <v>0</v>
      </c>
      <c r="F119" s="231">
        <v>0</v>
      </c>
      <c r="G119" s="231">
        <v>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2"/>
      <c r="N119" s="231">
        <v>0</v>
      </c>
      <c r="O119" s="231">
        <v>0</v>
      </c>
      <c r="P119" s="231">
        <v>0</v>
      </c>
      <c r="Q119" s="235">
        <v>0</v>
      </c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1">
        <v>0</v>
      </c>
      <c r="X119" s="231">
        <v>0</v>
      </c>
      <c r="Y119" s="235">
        <v>0</v>
      </c>
      <c r="Z119" s="231">
        <v>0</v>
      </c>
      <c r="AA119" s="237">
        <f>+'A1'!M119+'A2'!Z119+'A3'!Q119+'A3'!Y119+'A3'!Z119</f>
        <v>0</v>
      </c>
      <c r="AB119" s="175"/>
      <c r="AC119" s="176"/>
    </row>
    <row r="120" spans="1:30" s="177" customFormat="1" ht="16.5" customHeight="1">
      <c r="A120" s="173"/>
      <c r="B120" s="174"/>
      <c r="C120" s="223" t="s">
        <v>95</v>
      </c>
      <c r="D120" s="231">
        <v>0</v>
      </c>
      <c r="E120" s="231">
        <v>0</v>
      </c>
      <c r="F120" s="231">
        <v>0</v>
      </c>
      <c r="G120" s="231">
        <v>0</v>
      </c>
      <c r="H120" s="231">
        <v>0</v>
      </c>
      <c r="I120" s="231">
        <v>0</v>
      </c>
      <c r="J120" s="231">
        <v>0</v>
      </c>
      <c r="K120" s="231">
        <v>0</v>
      </c>
      <c r="L120" s="231">
        <v>0</v>
      </c>
      <c r="M120" s="232"/>
      <c r="N120" s="231">
        <v>0</v>
      </c>
      <c r="O120" s="231">
        <v>0</v>
      </c>
      <c r="P120" s="231">
        <v>0</v>
      </c>
      <c r="Q120" s="235">
        <v>0</v>
      </c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1">
        <v>0</v>
      </c>
      <c r="X120" s="231">
        <v>0</v>
      </c>
      <c r="Y120" s="235">
        <v>0</v>
      </c>
      <c r="Z120" s="231">
        <v>0</v>
      </c>
      <c r="AA120" s="237">
        <f>+'A1'!M120+'A2'!Z120+'A3'!Q120+'A3'!Y120+'A3'!Z120</f>
        <v>0</v>
      </c>
      <c r="AB120" s="175"/>
      <c r="AC120" s="176"/>
    </row>
    <row r="121" spans="1:30" s="177" customFormat="1" ht="16.5" customHeight="1">
      <c r="A121" s="173"/>
      <c r="B121" s="207"/>
      <c r="C121" s="250" t="s">
        <v>83</v>
      </c>
      <c r="D121" s="254">
        <v>0</v>
      </c>
      <c r="E121" s="254">
        <v>0</v>
      </c>
      <c r="F121" s="254">
        <v>0</v>
      </c>
      <c r="G121" s="254">
        <v>0</v>
      </c>
      <c r="H121" s="254">
        <v>0</v>
      </c>
      <c r="I121" s="254">
        <v>0</v>
      </c>
      <c r="J121" s="254">
        <v>0</v>
      </c>
      <c r="K121" s="254">
        <v>0</v>
      </c>
      <c r="L121" s="254">
        <v>0</v>
      </c>
      <c r="M121" s="255"/>
      <c r="N121" s="254">
        <v>0</v>
      </c>
      <c r="O121" s="254">
        <v>0</v>
      </c>
      <c r="P121" s="254">
        <v>0</v>
      </c>
      <c r="Q121" s="235">
        <v>0</v>
      </c>
      <c r="R121" s="254">
        <v>0</v>
      </c>
      <c r="S121" s="254">
        <v>0</v>
      </c>
      <c r="T121" s="254">
        <v>0</v>
      </c>
      <c r="U121" s="254">
        <v>0</v>
      </c>
      <c r="V121" s="254">
        <v>0</v>
      </c>
      <c r="W121" s="254">
        <v>0</v>
      </c>
      <c r="X121" s="254">
        <v>0</v>
      </c>
      <c r="Y121" s="235">
        <v>0</v>
      </c>
      <c r="Z121" s="254">
        <v>0</v>
      </c>
      <c r="AA121" s="237">
        <f>+'A1'!M121+'A2'!Z121+'A3'!Q121+'A3'!Y121+'A3'!Z121</f>
        <v>55.326427780000003</v>
      </c>
      <c r="AB121" s="209"/>
      <c r="AC121" s="176"/>
    </row>
    <row r="122" spans="1:30" s="8" customFormat="1" ht="36.950000000000003" customHeight="1">
      <c r="A122" s="28"/>
      <c r="B122" s="107"/>
      <c r="C122" s="166" t="s">
        <v>76</v>
      </c>
      <c r="D122" s="215">
        <v>0</v>
      </c>
      <c r="E122" s="215">
        <v>0</v>
      </c>
      <c r="F122" s="215">
        <v>0</v>
      </c>
      <c r="G122" s="215">
        <v>0</v>
      </c>
      <c r="H122" s="215">
        <v>0</v>
      </c>
      <c r="I122" s="215">
        <v>0</v>
      </c>
      <c r="J122" s="215">
        <v>0</v>
      </c>
      <c r="K122" s="215">
        <v>0</v>
      </c>
      <c r="L122" s="215">
        <v>0</v>
      </c>
      <c r="M122" s="230"/>
      <c r="N122" s="215">
        <v>0</v>
      </c>
      <c r="O122" s="215">
        <v>0</v>
      </c>
      <c r="P122" s="215">
        <v>0</v>
      </c>
      <c r="Q122" s="215">
        <v>0</v>
      </c>
      <c r="R122" s="215">
        <v>0</v>
      </c>
      <c r="S122" s="215">
        <v>0</v>
      </c>
      <c r="T122" s="215">
        <v>0</v>
      </c>
      <c r="U122" s="215">
        <v>0</v>
      </c>
      <c r="V122" s="215">
        <v>0</v>
      </c>
      <c r="W122" s="215">
        <v>0</v>
      </c>
      <c r="X122" s="215">
        <v>0</v>
      </c>
      <c r="Y122" s="215">
        <v>0</v>
      </c>
      <c r="Z122" s="215">
        <v>0</v>
      </c>
      <c r="AA122" s="251"/>
      <c r="AB122" s="108"/>
      <c r="AC122" s="49"/>
    </row>
    <row r="123" spans="1:30" s="8" customFormat="1" ht="36.950000000000003" customHeight="1">
      <c r="A123" s="28"/>
      <c r="B123" s="107"/>
      <c r="C123" s="166" t="s">
        <v>66</v>
      </c>
      <c r="D123" s="274">
        <f t="shared" ref="D123:AA123" si="0">+D25+D45+D72+D98+D118</f>
        <v>87.412109198037612</v>
      </c>
      <c r="E123" s="274">
        <f t="shared" si="0"/>
        <v>120.32041865731051</v>
      </c>
      <c r="F123" s="274">
        <f t="shared" si="0"/>
        <v>1601.9155782999592</v>
      </c>
      <c r="G123" s="274">
        <f t="shared" si="0"/>
        <v>55.769136094640842</v>
      </c>
      <c r="H123" s="274">
        <f t="shared" si="0"/>
        <v>74.800177281527226</v>
      </c>
      <c r="I123" s="274">
        <f t="shared" si="0"/>
        <v>1857.8984286760831</v>
      </c>
      <c r="J123" s="274">
        <f t="shared" si="0"/>
        <v>435.49184551213062</v>
      </c>
      <c r="K123" s="274">
        <f t="shared" si="0"/>
        <v>947.73863163257511</v>
      </c>
      <c r="L123" s="274">
        <f t="shared" si="0"/>
        <v>784.08187260939042</v>
      </c>
      <c r="M123" s="275"/>
      <c r="N123" s="274">
        <f t="shared" si="0"/>
        <v>267.27966997634559</v>
      </c>
      <c r="O123" s="274">
        <f t="shared" si="0"/>
        <v>33.481845280493246</v>
      </c>
      <c r="P123" s="274">
        <f t="shared" si="0"/>
        <v>1409.0706112204771</v>
      </c>
      <c r="Q123" s="274">
        <f t="shared" si="0"/>
        <v>7675.2603244389702</v>
      </c>
      <c r="R123" s="274">
        <f t="shared" si="0"/>
        <v>5.0378202376458194</v>
      </c>
      <c r="S123" s="274">
        <f t="shared" si="0"/>
        <v>0</v>
      </c>
      <c r="T123" s="274">
        <f t="shared" si="0"/>
        <v>8.8358951369773244</v>
      </c>
      <c r="U123" s="274">
        <f t="shared" si="0"/>
        <v>1.6700419452090707</v>
      </c>
      <c r="V123" s="274">
        <f t="shared" si="0"/>
        <v>0</v>
      </c>
      <c r="W123" s="274">
        <f t="shared" si="0"/>
        <v>0</v>
      </c>
      <c r="X123" s="274">
        <f t="shared" si="0"/>
        <v>18.186590467951202</v>
      </c>
      <c r="Y123" s="274">
        <f t="shared" si="0"/>
        <v>33.730347787783415</v>
      </c>
      <c r="Z123" s="274">
        <f t="shared" si="0"/>
        <v>711.10004939860835</v>
      </c>
      <c r="AA123" s="222">
        <f t="shared" si="0"/>
        <v>196753.34655620181</v>
      </c>
      <c r="AB123" s="108"/>
      <c r="AC123" s="49"/>
      <c r="AD123" s="11"/>
    </row>
    <row r="124" spans="1:30" s="177" customFormat="1" ht="16.5" customHeight="1">
      <c r="A124" s="173"/>
      <c r="B124" s="174"/>
      <c r="C124" s="223" t="s">
        <v>94</v>
      </c>
      <c r="D124" s="260">
        <f t="shared" ref="D124:AA124" si="1">+D26+D46+D73+D99+D119</f>
        <v>0</v>
      </c>
      <c r="E124" s="260">
        <f t="shared" si="1"/>
        <v>0</v>
      </c>
      <c r="F124" s="260">
        <f t="shared" si="1"/>
        <v>0</v>
      </c>
      <c r="G124" s="260">
        <f t="shared" si="1"/>
        <v>0</v>
      </c>
      <c r="H124" s="260">
        <f t="shared" si="1"/>
        <v>0</v>
      </c>
      <c r="I124" s="260">
        <f t="shared" si="1"/>
        <v>0</v>
      </c>
      <c r="J124" s="260">
        <f t="shared" si="1"/>
        <v>0</v>
      </c>
      <c r="K124" s="260">
        <f t="shared" si="1"/>
        <v>0</v>
      </c>
      <c r="L124" s="260">
        <f t="shared" si="1"/>
        <v>0</v>
      </c>
      <c r="M124" s="261"/>
      <c r="N124" s="260">
        <f t="shared" si="1"/>
        <v>0</v>
      </c>
      <c r="O124" s="260">
        <f t="shared" si="1"/>
        <v>0</v>
      </c>
      <c r="P124" s="260">
        <f t="shared" si="1"/>
        <v>0</v>
      </c>
      <c r="Q124" s="260">
        <f t="shared" si="1"/>
        <v>0</v>
      </c>
      <c r="R124" s="260">
        <f t="shared" si="1"/>
        <v>0</v>
      </c>
      <c r="S124" s="260">
        <f t="shared" si="1"/>
        <v>0</v>
      </c>
      <c r="T124" s="260">
        <f t="shared" si="1"/>
        <v>0</v>
      </c>
      <c r="U124" s="260">
        <f t="shared" si="1"/>
        <v>0</v>
      </c>
      <c r="V124" s="260">
        <f t="shared" si="1"/>
        <v>0</v>
      </c>
      <c r="W124" s="260">
        <f t="shared" si="1"/>
        <v>0</v>
      </c>
      <c r="X124" s="260">
        <f t="shared" si="1"/>
        <v>0</v>
      </c>
      <c r="Y124" s="260">
        <f t="shared" si="1"/>
        <v>0</v>
      </c>
      <c r="Z124" s="260">
        <f t="shared" si="1"/>
        <v>0</v>
      </c>
      <c r="AA124" s="262">
        <f t="shared" si="1"/>
        <v>0</v>
      </c>
      <c r="AB124" s="175"/>
      <c r="AC124" s="176"/>
    </row>
    <row r="125" spans="1:30" s="177" customFormat="1" ht="16.5" customHeight="1">
      <c r="A125" s="173"/>
      <c r="B125" s="174"/>
      <c r="C125" s="223" t="s">
        <v>95</v>
      </c>
      <c r="D125" s="260">
        <f t="shared" ref="D125:AA125" si="2">+D27+D47+D74+D100+D120</f>
        <v>0</v>
      </c>
      <c r="E125" s="260">
        <f t="shared" si="2"/>
        <v>0</v>
      </c>
      <c r="F125" s="260">
        <f t="shared" si="2"/>
        <v>0</v>
      </c>
      <c r="G125" s="260">
        <f t="shared" si="2"/>
        <v>0</v>
      </c>
      <c r="H125" s="260">
        <f t="shared" si="2"/>
        <v>0</v>
      </c>
      <c r="I125" s="260">
        <f t="shared" si="2"/>
        <v>0</v>
      </c>
      <c r="J125" s="260">
        <f t="shared" si="2"/>
        <v>0</v>
      </c>
      <c r="K125" s="260">
        <f t="shared" si="2"/>
        <v>0</v>
      </c>
      <c r="L125" s="260">
        <f t="shared" si="2"/>
        <v>0</v>
      </c>
      <c r="M125" s="261"/>
      <c r="N125" s="260">
        <f t="shared" si="2"/>
        <v>0</v>
      </c>
      <c r="O125" s="260">
        <f t="shared" si="2"/>
        <v>0</v>
      </c>
      <c r="P125" s="260">
        <f t="shared" si="2"/>
        <v>0</v>
      </c>
      <c r="Q125" s="260">
        <f t="shared" si="2"/>
        <v>0</v>
      </c>
      <c r="R125" s="260">
        <f t="shared" si="2"/>
        <v>0</v>
      </c>
      <c r="S125" s="260">
        <f t="shared" si="2"/>
        <v>0</v>
      </c>
      <c r="T125" s="260">
        <f t="shared" si="2"/>
        <v>0</v>
      </c>
      <c r="U125" s="260">
        <f t="shared" si="2"/>
        <v>0</v>
      </c>
      <c r="V125" s="260">
        <f t="shared" si="2"/>
        <v>0</v>
      </c>
      <c r="W125" s="260">
        <f t="shared" si="2"/>
        <v>0</v>
      </c>
      <c r="X125" s="260">
        <f t="shared" si="2"/>
        <v>0</v>
      </c>
      <c r="Y125" s="260">
        <f t="shared" si="2"/>
        <v>0</v>
      </c>
      <c r="Z125" s="260">
        <f t="shared" si="2"/>
        <v>0</v>
      </c>
      <c r="AA125" s="262">
        <f t="shared" si="2"/>
        <v>0</v>
      </c>
      <c r="AB125" s="175"/>
      <c r="AC125" s="176"/>
    </row>
    <row r="126" spans="1:30" s="177" customFormat="1" ht="16.5" customHeight="1">
      <c r="A126" s="173"/>
      <c r="B126" s="174"/>
      <c r="C126" s="250" t="s">
        <v>83</v>
      </c>
      <c r="D126" s="235">
        <f t="shared" ref="D126:AA126" si="3">+D28+D48+D75+D101+D121</f>
        <v>4.2657643108673033</v>
      </c>
      <c r="E126" s="235">
        <f t="shared" si="3"/>
        <v>1.2384208722291712</v>
      </c>
      <c r="F126" s="235">
        <f t="shared" si="3"/>
        <v>11.002165677054023</v>
      </c>
      <c r="G126" s="235">
        <f t="shared" si="3"/>
        <v>0</v>
      </c>
      <c r="H126" s="235">
        <f t="shared" si="3"/>
        <v>6.6715715149370622E-2</v>
      </c>
      <c r="I126" s="235">
        <f t="shared" si="3"/>
        <v>12.926499812503925</v>
      </c>
      <c r="J126" s="235">
        <f t="shared" si="3"/>
        <v>0.11334016813844441</v>
      </c>
      <c r="K126" s="235">
        <f t="shared" si="3"/>
        <v>7.6983955000762574</v>
      </c>
      <c r="L126" s="235">
        <f t="shared" si="3"/>
        <v>0.85076631498271282</v>
      </c>
      <c r="M126" s="236"/>
      <c r="N126" s="235">
        <f t="shared" si="3"/>
        <v>0.53961674436416929</v>
      </c>
      <c r="O126" s="235">
        <f t="shared" si="3"/>
        <v>11.911875805085847</v>
      </c>
      <c r="P126" s="235">
        <f t="shared" si="3"/>
        <v>2.8110482944453086</v>
      </c>
      <c r="Q126" s="235">
        <f t="shared" si="3"/>
        <v>53.424609214896535</v>
      </c>
      <c r="R126" s="235">
        <f t="shared" si="3"/>
        <v>2.4838516188229098</v>
      </c>
      <c r="S126" s="235">
        <f t="shared" si="3"/>
        <v>0</v>
      </c>
      <c r="T126" s="235">
        <f t="shared" si="3"/>
        <v>4.4179475684886622</v>
      </c>
      <c r="U126" s="235">
        <f t="shared" si="3"/>
        <v>0.83502097260453534</v>
      </c>
      <c r="V126" s="235">
        <f t="shared" si="3"/>
        <v>0</v>
      </c>
      <c r="W126" s="235">
        <f t="shared" si="3"/>
        <v>0</v>
      </c>
      <c r="X126" s="235">
        <f t="shared" si="3"/>
        <v>8.9588352339756003</v>
      </c>
      <c r="Y126" s="235">
        <f t="shared" si="3"/>
        <v>16.695655393891709</v>
      </c>
      <c r="Z126" s="235">
        <f t="shared" si="3"/>
        <v>18.455031865160699</v>
      </c>
      <c r="AA126" s="237">
        <f t="shared" si="3"/>
        <v>5790.8707340861447</v>
      </c>
      <c r="AB126" s="175"/>
      <c r="AC126" s="176"/>
      <c r="AD126" s="178"/>
    </row>
    <row r="127" spans="1:30" s="182" customFormat="1" ht="16.5" customHeight="1">
      <c r="A127" s="179"/>
      <c r="B127" s="174"/>
      <c r="C127" s="223" t="s">
        <v>85</v>
      </c>
      <c r="D127" s="235"/>
      <c r="E127" s="235"/>
      <c r="F127" s="235"/>
      <c r="G127" s="235"/>
      <c r="H127" s="235"/>
      <c r="I127" s="235"/>
      <c r="J127" s="235"/>
      <c r="K127" s="235"/>
      <c r="L127" s="235"/>
      <c r="M127" s="236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  <c r="X127" s="235"/>
      <c r="Y127" s="235"/>
      <c r="Z127" s="235"/>
      <c r="AA127" s="233">
        <v>46804.653786743693</v>
      </c>
      <c r="AB127" s="175"/>
      <c r="AC127" s="180"/>
      <c r="AD127" s="181"/>
    </row>
    <row r="128" spans="1:30" s="19" customFormat="1" ht="9.9499999999999993" customHeight="1">
      <c r="A128" s="52"/>
      <c r="B128" s="109"/>
      <c r="C128" s="83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115"/>
      <c r="AB128" s="116"/>
      <c r="AC128" s="53"/>
      <c r="AD128" s="9"/>
    </row>
    <row r="129" ht="6" customHeight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</sheetData>
  <dataConsolidate/>
  <mergeCells count="9">
    <mergeCell ref="C2:AA2"/>
    <mergeCell ref="C3:AA3"/>
    <mergeCell ref="C4:AA4"/>
    <mergeCell ref="C5:AA5"/>
    <mergeCell ref="Z7:Z8"/>
    <mergeCell ref="AA7:AA8"/>
    <mergeCell ref="D6:AB6"/>
    <mergeCell ref="D7:Q7"/>
    <mergeCell ref="R7:Y7"/>
  </mergeCells>
  <phoneticPr fontId="0" type="noConversion"/>
  <conditionalFormatting sqref="AB30:AB44 AB121 AB101 AB75 AB57:AB71 AB28 AB48 AB83:AB97 AB103:AB117 AB10:AB24">
    <cfRule type="expression" dxfId="85" priority="69" stopIfTrue="1">
      <formula>AB10=1</formula>
    </cfRule>
  </conditionalFormatting>
  <conditionalFormatting sqref="D9:AA9 D25:AA25 D45:Z45 Q26 D72:Z72 Q121 Y26 Q75:Q97 Y75:Y97 Y121 D128:AA128 D127:Z127 Q48:Q71 Y48:Y71 Q10:Q24 Y10:Y24 D98:Z98 Y28:Y44 Q28:Q44 D101:Z118 D122:AA126 AA10:AA121">
    <cfRule type="expression" dxfId="84" priority="70" stopIfTrue="1">
      <formula>AND(D9&lt;&gt;"",OR(D9&lt;0,NOT(ISNUMBER(D9))))</formula>
    </cfRule>
  </conditionalFormatting>
  <conditionalFormatting sqref="Z121">
    <cfRule type="expression" dxfId="83" priority="47" stopIfTrue="1">
      <formula>AND(Z121&lt;&gt;"",OR(Z121&lt;0,NOT(ISNUMBER(Z121))))</formula>
    </cfRule>
  </conditionalFormatting>
  <conditionalFormatting sqref="AA127">
    <cfRule type="expression" dxfId="82" priority="45" stopIfTrue="1">
      <formula>AND(AA127&lt;&gt;"",OR(AA127&lt;0,NOT(ISNUMBER(AA127))))</formula>
    </cfRule>
  </conditionalFormatting>
  <conditionalFormatting sqref="D26:P26 D28:P44">
    <cfRule type="expression" dxfId="81" priority="66" stopIfTrue="1">
      <formula>AND(D26&lt;&gt;"",OR(D26&lt;0,NOT(ISNUMBER(D26))))</formula>
    </cfRule>
  </conditionalFormatting>
  <conditionalFormatting sqref="D10:P24">
    <cfRule type="expression" dxfId="80" priority="65" stopIfTrue="1">
      <formula>AND(D10&lt;&gt;"",OR(D10&lt;0,NOT(ISNUMBER(D10))))</formula>
    </cfRule>
  </conditionalFormatting>
  <conditionalFormatting sqref="D48:P71">
    <cfRule type="expression" dxfId="79" priority="64" stopIfTrue="1">
      <formula>AND(D48&lt;&gt;"",OR(D48&lt;0,NOT(ISNUMBER(D48))))</formula>
    </cfRule>
  </conditionalFormatting>
  <conditionalFormatting sqref="D75:P97">
    <cfRule type="expression" dxfId="78" priority="63" stopIfTrue="1">
      <formula>AND(D75&lt;&gt;"",OR(D75&lt;0,NOT(ISNUMBER(D75))))</formula>
    </cfRule>
  </conditionalFormatting>
  <conditionalFormatting sqref="D121:P121">
    <cfRule type="expression" dxfId="77" priority="61" stopIfTrue="1">
      <formula>AND(D121&lt;&gt;"",OR(D121&lt;0,NOT(ISNUMBER(D121))))</formula>
    </cfRule>
  </conditionalFormatting>
  <conditionalFormatting sqref="R10:X24">
    <cfRule type="expression" dxfId="76" priority="59" stopIfTrue="1">
      <formula>AND(R10&lt;&gt;"",OR(R10&lt;0,NOT(ISNUMBER(R10))))</formula>
    </cfRule>
  </conditionalFormatting>
  <conditionalFormatting sqref="R26:X26 R28:X44">
    <cfRule type="expression" dxfId="75" priority="58" stopIfTrue="1">
      <formula>AND(R26&lt;&gt;"",OR(R26&lt;0,NOT(ISNUMBER(R26))))</formula>
    </cfRule>
  </conditionalFormatting>
  <conditionalFormatting sqref="R48:X71">
    <cfRule type="expression" dxfId="74" priority="57" stopIfTrue="1">
      <formula>AND(R48&lt;&gt;"",OR(R48&lt;0,NOT(ISNUMBER(R48))))</formula>
    </cfRule>
  </conditionalFormatting>
  <conditionalFormatting sqref="R75:X97">
    <cfRule type="expression" dxfId="73" priority="55" stopIfTrue="1">
      <formula>AND(R75&lt;&gt;"",OR(R75&lt;0,NOT(ISNUMBER(R75))))</formula>
    </cfRule>
  </conditionalFormatting>
  <conditionalFormatting sqref="R121:X121">
    <cfRule type="expression" dxfId="72" priority="53" stopIfTrue="1">
      <formula>AND(R121&lt;&gt;"",OR(R121&lt;0,NOT(ISNUMBER(R121))))</formula>
    </cfRule>
  </conditionalFormatting>
  <conditionalFormatting sqref="Z10:Z24">
    <cfRule type="expression" dxfId="71" priority="52" stopIfTrue="1">
      <formula>AND(Z10&lt;&gt;"",OR(Z10&lt;0,NOT(ISNUMBER(Z10))))</formula>
    </cfRule>
  </conditionalFormatting>
  <conditionalFormatting sqref="Z26 Z28:Z44">
    <cfRule type="expression" dxfId="70" priority="51" stopIfTrue="1">
      <formula>AND(Z26&lt;&gt;"",OR(Z26&lt;0,NOT(ISNUMBER(Z26))))</formula>
    </cfRule>
  </conditionalFormatting>
  <conditionalFormatting sqref="Z48:Z71">
    <cfRule type="expression" dxfId="69" priority="50" stopIfTrue="1">
      <formula>AND(Z48&lt;&gt;"",OR(Z48&lt;0,NOT(ISNUMBER(Z48))))</formula>
    </cfRule>
  </conditionalFormatting>
  <conditionalFormatting sqref="Z75:Z97">
    <cfRule type="expression" dxfId="68" priority="49" stopIfTrue="1">
      <formula>AND(Z75&lt;&gt;"",OR(Z75&lt;0,NOT(ISNUMBER(Z75))))</formula>
    </cfRule>
  </conditionalFormatting>
  <conditionalFormatting sqref="D6:F6">
    <cfRule type="expression" dxfId="67" priority="123" stopIfTrue="1">
      <formula>COUNTA(D10:AA127)&lt;&gt;COUNTIF(D10:AA127,"&gt;=0")</formula>
    </cfRule>
  </conditionalFormatting>
  <conditionalFormatting sqref="G6:AB6">
    <cfRule type="expression" dxfId="66" priority="124" stopIfTrue="1">
      <formula>COUNTA(G10:AC127)&lt;&gt;COUNTIF(G10:AC127,"&gt;=0")</formula>
    </cfRule>
  </conditionalFormatting>
  <conditionalFormatting sqref="Q27 Y27">
    <cfRule type="expression" dxfId="65" priority="44" stopIfTrue="1">
      <formula>AND(Q27&lt;&gt;"",OR(Q27&lt;0,NOT(ISNUMBER(Q27))))</formula>
    </cfRule>
  </conditionalFormatting>
  <conditionalFormatting sqref="D27:P27">
    <cfRule type="expression" dxfId="64" priority="43" stopIfTrue="1">
      <formula>AND(D27&lt;&gt;"",OR(D27&lt;0,NOT(ISNUMBER(D27))))</formula>
    </cfRule>
  </conditionalFormatting>
  <conditionalFormatting sqref="R27:X27">
    <cfRule type="expression" dxfId="63" priority="42" stopIfTrue="1">
      <formula>AND(R27&lt;&gt;"",OR(R27&lt;0,NOT(ISNUMBER(R27))))</formula>
    </cfRule>
  </conditionalFormatting>
  <conditionalFormatting sqref="Z27">
    <cfRule type="expression" dxfId="62" priority="41" stopIfTrue="1">
      <formula>AND(Z27&lt;&gt;"",OR(Z27&lt;0,NOT(ISNUMBER(Z27))))</formula>
    </cfRule>
  </conditionalFormatting>
  <conditionalFormatting sqref="Q46 Y46">
    <cfRule type="expression" dxfId="61" priority="40" stopIfTrue="1">
      <formula>AND(Q46&lt;&gt;"",OR(Q46&lt;0,NOT(ISNUMBER(Q46))))</formula>
    </cfRule>
  </conditionalFormatting>
  <conditionalFormatting sqref="D46:P46">
    <cfRule type="expression" dxfId="60" priority="39" stopIfTrue="1">
      <formula>AND(D46&lt;&gt;"",OR(D46&lt;0,NOT(ISNUMBER(D46))))</formula>
    </cfRule>
  </conditionalFormatting>
  <conditionalFormatting sqref="R46:X46">
    <cfRule type="expression" dxfId="59" priority="38" stopIfTrue="1">
      <formula>AND(R46&lt;&gt;"",OR(R46&lt;0,NOT(ISNUMBER(R46))))</formula>
    </cfRule>
  </conditionalFormatting>
  <conditionalFormatting sqref="Z46">
    <cfRule type="expression" dxfId="58" priority="37" stopIfTrue="1">
      <formula>AND(Z46&lt;&gt;"",OR(Z46&lt;0,NOT(ISNUMBER(Z46))))</formula>
    </cfRule>
  </conditionalFormatting>
  <conditionalFormatting sqref="Q47 Y47">
    <cfRule type="expression" dxfId="57" priority="36" stopIfTrue="1">
      <formula>AND(Q47&lt;&gt;"",OR(Q47&lt;0,NOT(ISNUMBER(Q47))))</formula>
    </cfRule>
  </conditionalFormatting>
  <conditionalFormatting sqref="D47:P47">
    <cfRule type="expression" dxfId="56" priority="35" stopIfTrue="1">
      <formula>AND(D47&lt;&gt;"",OR(D47&lt;0,NOT(ISNUMBER(D47))))</formula>
    </cfRule>
  </conditionalFormatting>
  <conditionalFormatting sqref="R47:X47">
    <cfRule type="expression" dxfId="55" priority="34" stopIfTrue="1">
      <formula>AND(R47&lt;&gt;"",OR(R47&lt;0,NOT(ISNUMBER(R47))))</formula>
    </cfRule>
  </conditionalFormatting>
  <conditionalFormatting sqref="Z47">
    <cfRule type="expression" dxfId="54" priority="33" stopIfTrue="1">
      <formula>AND(Z47&lt;&gt;"",OR(Z47&lt;0,NOT(ISNUMBER(Z47))))</formula>
    </cfRule>
  </conditionalFormatting>
  <conditionalFormatting sqref="Q73 Y73">
    <cfRule type="expression" dxfId="53" priority="32" stopIfTrue="1">
      <formula>AND(Q73&lt;&gt;"",OR(Q73&lt;0,NOT(ISNUMBER(Q73))))</formula>
    </cfRule>
  </conditionalFormatting>
  <conditionalFormatting sqref="D73:P73">
    <cfRule type="expression" dxfId="52" priority="31" stopIfTrue="1">
      <formula>AND(D73&lt;&gt;"",OR(D73&lt;0,NOT(ISNUMBER(D73))))</formula>
    </cfRule>
  </conditionalFormatting>
  <conditionalFormatting sqref="R73:X73">
    <cfRule type="expression" dxfId="51" priority="30" stopIfTrue="1">
      <formula>AND(R73&lt;&gt;"",OR(R73&lt;0,NOT(ISNUMBER(R73))))</formula>
    </cfRule>
  </conditionalFormatting>
  <conditionalFormatting sqref="Z73">
    <cfRule type="expression" dxfId="50" priority="29" stopIfTrue="1">
      <formula>AND(Z73&lt;&gt;"",OR(Z73&lt;0,NOT(ISNUMBER(Z73))))</formula>
    </cfRule>
  </conditionalFormatting>
  <conditionalFormatting sqref="Q74 Y74">
    <cfRule type="expression" dxfId="49" priority="28" stopIfTrue="1">
      <formula>AND(Q74&lt;&gt;"",OR(Q74&lt;0,NOT(ISNUMBER(Q74))))</formula>
    </cfRule>
  </conditionalFormatting>
  <conditionalFormatting sqref="D74:P74">
    <cfRule type="expression" dxfId="48" priority="27" stopIfTrue="1">
      <formula>AND(D74&lt;&gt;"",OR(D74&lt;0,NOT(ISNUMBER(D74))))</formula>
    </cfRule>
  </conditionalFormatting>
  <conditionalFormatting sqref="R74:X74">
    <cfRule type="expression" dxfId="47" priority="26" stopIfTrue="1">
      <formula>AND(R74&lt;&gt;"",OR(R74&lt;0,NOT(ISNUMBER(R74))))</formula>
    </cfRule>
  </conditionalFormatting>
  <conditionalFormatting sqref="Z74">
    <cfRule type="expression" dxfId="46" priority="25" stopIfTrue="1">
      <formula>AND(Z74&lt;&gt;"",OR(Z74&lt;0,NOT(ISNUMBER(Z74))))</formula>
    </cfRule>
  </conditionalFormatting>
  <conditionalFormatting sqref="Q99 Y99">
    <cfRule type="expression" dxfId="45" priority="24" stopIfTrue="1">
      <formula>AND(Q99&lt;&gt;"",OR(Q99&lt;0,NOT(ISNUMBER(Q99))))</formula>
    </cfRule>
  </conditionalFormatting>
  <conditionalFormatting sqref="D99:P99">
    <cfRule type="expression" dxfId="44" priority="23" stopIfTrue="1">
      <formula>AND(D99&lt;&gt;"",OR(D99&lt;0,NOT(ISNUMBER(D99))))</formula>
    </cfRule>
  </conditionalFormatting>
  <conditionalFormatting sqref="R99:X99">
    <cfRule type="expression" dxfId="43" priority="22" stopIfTrue="1">
      <formula>AND(R99&lt;&gt;"",OR(R99&lt;0,NOT(ISNUMBER(R99))))</formula>
    </cfRule>
  </conditionalFormatting>
  <conditionalFormatting sqref="Z99">
    <cfRule type="expression" dxfId="42" priority="21" stopIfTrue="1">
      <formula>AND(Z99&lt;&gt;"",OR(Z99&lt;0,NOT(ISNUMBER(Z99))))</formula>
    </cfRule>
  </conditionalFormatting>
  <conditionalFormatting sqref="Q100 Y100">
    <cfRule type="expression" dxfId="41" priority="20" stopIfTrue="1">
      <formula>AND(Q100&lt;&gt;"",OR(Q100&lt;0,NOT(ISNUMBER(Q100))))</formula>
    </cfRule>
  </conditionalFormatting>
  <conditionalFormatting sqref="D100:P100">
    <cfRule type="expression" dxfId="40" priority="19" stopIfTrue="1">
      <formula>AND(D100&lt;&gt;"",OR(D100&lt;0,NOT(ISNUMBER(D100))))</formula>
    </cfRule>
  </conditionalFormatting>
  <conditionalFormatting sqref="R100:X100">
    <cfRule type="expression" dxfId="39" priority="18" stopIfTrue="1">
      <formula>AND(R100&lt;&gt;"",OR(R100&lt;0,NOT(ISNUMBER(R100))))</formula>
    </cfRule>
  </conditionalFormatting>
  <conditionalFormatting sqref="Z100">
    <cfRule type="expression" dxfId="38" priority="17" stopIfTrue="1">
      <formula>AND(Z100&lt;&gt;"",OR(Z100&lt;0,NOT(ISNUMBER(Z100))))</formula>
    </cfRule>
  </conditionalFormatting>
  <conditionalFormatting sqref="Q119 Y119">
    <cfRule type="expression" dxfId="37" priority="16" stopIfTrue="1">
      <formula>AND(Q119&lt;&gt;"",OR(Q119&lt;0,NOT(ISNUMBER(Q119))))</formula>
    </cfRule>
  </conditionalFormatting>
  <conditionalFormatting sqref="D119:P119">
    <cfRule type="expression" dxfId="36" priority="15" stopIfTrue="1">
      <formula>AND(D119&lt;&gt;"",OR(D119&lt;0,NOT(ISNUMBER(D119))))</formula>
    </cfRule>
  </conditionalFormatting>
  <conditionalFormatting sqref="R119:X119">
    <cfRule type="expression" dxfId="35" priority="14" stopIfTrue="1">
      <formula>AND(R119&lt;&gt;"",OR(R119&lt;0,NOT(ISNUMBER(R119))))</formula>
    </cfRule>
  </conditionalFormatting>
  <conditionalFormatting sqref="Z119">
    <cfRule type="expression" dxfId="34" priority="13" stopIfTrue="1">
      <formula>AND(Z119&lt;&gt;"",OR(Z119&lt;0,NOT(ISNUMBER(Z119))))</formula>
    </cfRule>
  </conditionalFormatting>
  <conditionalFormatting sqref="Q120 Y120">
    <cfRule type="expression" dxfId="33" priority="12" stopIfTrue="1">
      <formula>AND(Q120&lt;&gt;"",OR(Q120&lt;0,NOT(ISNUMBER(Q120))))</formula>
    </cfRule>
  </conditionalFormatting>
  <conditionalFormatting sqref="D120:P120">
    <cfRule type="expression" dxfId="32" priority="11" stopIfTrue="1">
      <formula>AND(D120&lt;&gt;"",OR(D120&lt;0,NOT(ISNUMBER(D120))))</formula>
    </cfRule>
  </conditionalFormatting>
  <conditionalFormatting sqref="R120:X120">
    <cfRule type="expression" dxfId="31" priority="10" stopIfTrue="1">
      <formula>AND(R120&lt;&gt;"",OR(R120&lt;0,NOT(ISNUMBER(R120))))</formula>
    </cfRule>
  </conditionalFormatting>
  <conditionalFormatting sqref="Z120">
    <cfRule type="expression" dxfId="30" priority="9" stopIfTrue="1">
      <formula>AND(Z120&lt;&gt;"",OR(Z120&lt;0,NOT(ISNUMBER(Z120))))</formula>
    </cfRule>
  </conditionalFormatting>
  <pageMargins left="0.74803149606299213" right="0.45" top="0.98425196850393704" bottom="0.98425196850393704" header="0.51181102362204722" footer="0.51181102362204722"/>
  <pageSetup paperSize="8" scale="60" orientation="portrait" r:id="rId1"/>
  <headerFooter alignWithMargins="0">
    <oddFooter>&amp;R2013 Triennial Central Bank Survey</oddFooter>
  </headerFooter>
  <rowBreaks count="1" manualBreakCount="1">
    <brk id="81" min="1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outlinePr summaryBelow="0" summaryRight="0"/>
  </sheetPr>
  <dimension ref="A1:AS150"/>
  <sheetViews>
    <sheetView showGridLines="0" zoomScale="55" zoomScaleNormal="55" zoomScaleSheetLayoutView="7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0" defaultRowHeight="12" zeroHeight="1"/>
  <cols>
    <col min="1" max="2" width="1.7109375" style="14" customWidth="1"/>
    <col min="3" max="3" width="105.140625" style="14" bestFit="1" customWidth="1"/>
    <col min="4" max="27" width="7.7109375" style="14" customWidth="1"/>
    <col min="28" max="28" width="7.7109375" style="30" customWidth="1"/>
    <col min="29" max="39" width="7.7109375" style="17" customWidth="1"/>
    <col min="40" max="40" width="8.85546875" style="17" customWidth="1"/>
    <col min="41" max="42" width="1.7109375" style="14" customWidth="1"/>
    <col min="43" max="45" width="0" style="9" hidden="1" customWidth="1"/>
    <col min="46" max="255" width="9.140625" style="9" hidden="1" customWidth="1"/>
    <col min="256" max="16384" width="9.140625" style="9" hidden="1"/>
  </cols>
  <sheetData>
    <row r="1" spans="1:45" s="5" customFormat="1" ht="20.100000000000001" customHeight="1">
      <c r="A1" s="13"/>
      <c r="B1" s="32" t="s">
        <v>79</v>
      </c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13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35"/>
      <c r="AO1" s="12"/>
      <c r="AP1" s="34"/>
    </row>
    <row r="2" spans="1:45" s="5" customFormat="1" ht="20.100000000000001" customHeight="1">
      <c r="A2" s="13"/>
      <c r="B2" s="16"/>
      <c r="C2" s="314" t="s">
        <v>28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12"/>
      <c r="AP2" s="36"/>
    </row>
    <row r="3" spans="1:45" s="5" customFormat="1" ht="20.100000000000001" customHeight="1">
      <c r="A3" s="13"/>
      <c r="B3" s="13"/>
      <c r="C3" s="314" t="s">
        <v>47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12"/>
      <c r="AR3" s="82"/>
    </row>
    <row r="4" spans="1:45" s="5" customFormat="1" ht="20.100000000000001" customHeight="1">
      <c r="A4" s="13"/>
      <c r="B4" s="13"/>
      <c r="C4" s="314" t="s">
        <v>88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12"/>
      <c r="AR4" s="54"/>
    </row>
    <row r="5" spans="1:45" s="5" customFormat="1" ht="20.100000000000001" customHeight="1">
      <c r="A5" s="13"/>
      <c r="B5" s="13"/>
      <c r="C5" s="314" t="s">
        <v>48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13"/>
      <c r="AR5" s="54"/>
      <c r="AS5" s="10"/>
    </row>
    <row r="6" spans="1:45" s="5" customFormat="1" ht="39.950000000000003" customHeight="1">
      <c r="A6" s="13"/>
      <c r="B6" s="13"/>
      <c r="C6" s="13"/>
      <c r="D6" s="13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4"/>
    </row>
    <row r="7" spans="1:45" s="7" customFormat="1" ht="27.95" customHeight="1">
      <c r="A7" s="31"/>
      <c r="B7" s="117"/>
      <c r="C7" s="118" t="s">
        <v>67</v>
      </c>
      <c r="D7" s="196"/>
      <c r="E7" s="326" t="s">
        <v>75</v>
      </c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171"/>
    </row>
    <row r="8" spans="1:45" s="7" customFormat="1" ht="27.95" customHeight="1">
      <c r="A8" s="31"/>
      <c r="B8" s="119"/>
      <c r="C8" s="120"/>
      <c r="D8" s="197" t="s">
        <v>93</v>
      </c>
      <c r="E8" s="121" t="s">
        <v>31</v>
      </c>
      <c r="F8" s="121" t="s">
        <v>5</v>
      </c>
      <c r="G8" s="121" t="s">
        <v>38</v>
      </c>
      <c r="H8" s="121" t="s">
        <v>32</v>
      </c>
      <c r="I8" s="121" t="s">
        <v>9</v>
      </c>
      <c r="J8" s="121" t="s">
        <v>4</v>
      </c>
      <c r="K8" s="121" t="s">
        <v>3</v>
      </c>
      <c r="L8" s="121" t="s">
        <v>30</v>
      </c>
      <c r="M8" s="121" t="s">
        <v>21</v>
      </c>
      <c r="N8" s="121" t="s">
        <v>33</v>
      </c>
      <c r="O8" s="121" t="s">
        <v>10</v>
      </c>
      <c r="P8" s="121" t="s">
        <v>7</v>
      </c>
      <c r="Q8" s="121" t="s">
        <v>2</v>
      </c>
      <c r="R8" s="121" t="s">
        <v>11</v>
      </c>
      <c r="S8" s="121" t="s">
        <v>12</v>
      </c>
      <c r="T8" s="121" t="s">
        <v>22</v>
      </c>
      <c r="U8" s="121" t="s">
        <v>34</v>
      </c>
      <c r="V8" s="121" t="s">
        <v>23</v>
      </c>
      <c r="W8" s="121" t="s">
        <v>13</v>
      </c>
      <c r="X8" s="121" t="s">
        <v>14</v>
      </c>
      <c r="Y8" s="121" t="s">
        <v>35</v>
      </c>
      <c r="Z8" s="121" t="s">
        <v>25</v>
      </c>
      <c r="AA8" s="121" t="s">
        <v>24</v>
      </c>
      <c r="AB8" s="121" t="s">
        <v>36</v>
      </c>
      <c r="AC8" s="121" t="s">
        <v>15</v>
      </c>
      <c r="AD8" s="122" t="s">
        <v>16</v>
      </c>
      <c r="AE8" s="121" t="s">
        <v>39</v>
      </c>
      <c r="AF8" s="121" t="s">
        <v>17</v>
      </c>
      <c r="AG8" s="121" t="s">
        <v>37</v>
      </c>
      <c r="AH8" s="121" t="s">
        <v>8</v>
      </c>
      <c r="AI8" s="121" t="s">
        <v>26</v>
      </c>
      <c r="AJ8" s="121" t="s">
        <v>18</v>
      </c>
      <c r="AK8" s="121" t="s">
        <v>40</v>
      </c>
      <c r="AL8" s="121" t="s">
        <v>19</v>
      </c>
      <c r="AM8" s="121" t="s">
        <v>20</v>
      </c>
      <c r="AN8" s="172" t="s">
        <v>69</v>
      </c>
      <c r="AO8" s="123"/>
      <c r="AP8" s="40"/>
    </row>
    <row r="9" spans="1:45" s="8" customFormat="1" ht="36.950000000000003" customHeight="1">
      <c r="A9" s="28"/>
      <c r="B9" s="107"/>
      <c r="C9" s="163" t="s">
        <v>50</v>
      </c>
      <c r="D9" s="19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27"/>
      <c r="AO9" s="108"/>
      <c r="AP9" s="49"/>
    </row>
    <row r="10" spans="1:45" s="7" customFormat="1" ht="16.5" customHeight="1">
      <c r="A10" s="31"/>
      <c r="B10" s="102"/>
      <c r="C10" s="24" t="s">
        <v>51</v>
      </c>
      <c r="D10" s="281">
        <v>8.9796999999999988E-2</v>
      </c>
      <c r="E10" s="265">
        <v>0</v>
      </c>
      <c r="F10" s="265">
        <v>0.12826699999999999</v>
      </c>
      <c r="G10" s="265">
        <v>8.3501841967935011</v>
      </c>
      <c r="H10" s="265">
        <v>0</v>
      </c>
      <c r="I10" s="265">
        <v>0</v>
      </c>
      <c r="J10" s="265">
        <v>0.12017299999999999</v>
      </c>
      <c r="K10" s="265">
        <v>4.6993349999999996</v>
      </c>
      <c r="L10" s="265">
        <v>0</v>
      </c>
      <c r="M10" s="265">
        <v>2.4896227629288945</v>
      </c>
      <c r="N10" s="265">
        <v>0</v>
      </c>
      <c r="O10" s="265">
        <v>429.51678737715588</v>
      </c>
      <c r="P10" s="265">
        <v>12.867503007968132</v>
      </c>
      <c r="Q10" s="265">
        <v>4.9770069999999995</v>
      </c>
      <c r="R10" s="265">
        <v>0</v>
      </c>
      <c r="S10" s="265">
        <v>3.7561619999999998</v>
      </c>
      <c r="T10" s="265">
        <v>0</v>
      </c>
      <c r="U10" s="265">
        <v>0.26871699999999998</v>
      </c>
      <c r="V10" s="265">
        <v>0</v>
      </c>
      <c r="W10" s="265">
        <v>0</v>
      </c>
      <c r="X10" s="265">
        <v>0</v>
      </c>
      <c r="Y10" s="265">
        <v>0</v>
      </c>
      <c r="Z10" s="265">
        <v>6.7442549999999981</v>
      </c>
      <c r="AA10" s="265">
        <v>4.3550999999999999E-2</v>
      </c>
      <c r="AB10" s="265">
        <v>0</v>
      </c>
      <c r="AC10" s="265">
        <v>0</v>
      </c>
      <c r="AD10" s="269"/>
      <c r="AE10" s="265">
        <v>158.95035630038524</v>
      </c>
      <c r="AF10" s="265">
        <v>45.455243645080351</v>
      </c>
      <c r="AG10" s="265">
        <v>0</v>
      </c>
      <c r="AH10" s="265">
        <v>0.48418700000000003</v>
      </c>
      <c r="AI10" s="265">
        <v>1.169851</v>
      </c>
      <c r="AJ10" s="265">
        <v>1.4275159999999998</v>
      </c>
      <c r="AK10" s="265">
        <v>1.7418429098524923</v>
      </c>
      <c r="AL10" s="265">
        <v>0</v>
      </c>
      <c r="AM10" s="265">
        <v>0.34031500000000003</v>
      </c>
      <c r="AN10" s="282">
        <v>5.6756590000000005</v>
      </c>
      <c r="AO10" s="103"/>
      <c r="AP10" s="31"/>
    </row>
    <row r="11" spans="1:45" s="7" customFormat="1" ht="16.5" customHeight="1">
      <c r="A11" s="31"/>
      <c r="B11" s="104"/>
      <c r="C11" s="164" t="s">
        <v>52</v>
      </c>
      <c r="D11" s="283">
        <v>0</v>
      </c>
      <c r="E11" s="265">
        <v>0</v>
      </c>
      <c r="F11" s="265">
        <v>0</v>
      </c>
      <c r="G11" s="265">
        <v>3.0121999999999999E-2</v>
      </c>
      <c r="H11" s="265">
        <v>0</v>
      </c>
      <c r="I11" s="265">
        <v>0</v>
      </c>
      <c r="J11" s="265">
        <v>0</v>
      </c>
      <c r="K11" s="265">
        <v>0</v>
      </c>
      <c r="L11" s="265">
        <v>0</v>
      </c>
      <c r="M11" s="265">
        <v>2.0830762928894346E-2</v>
      </c>
      <c r="N11" s="265">
        <v>0</v>
      </c>
      <c r="O11" s="265">
        <v>40.957866999999993</v>
      </c>
      <c r="P11" s="265">
        <v>0</v>
      </c>
      <c r="Q11" s="265">
        <v>0</v>
      </c>
      <c r="R11" s="265">
        <v>0</v>
      </c>
      <c r="S11" s="265">
        <v>0</v>
      </c>
      <c r="T11" s="265">
        <v>0</v>
      </c>
      <c r="U11" s="265">
        <v>0</v>
      </c>
      <c r="V11" s="265">
        <v>0</v>
      </c>
      <c r="W11" s="265">
        <v>0</v>
      </c>
      <c r="X11" s="265">
        <v>0</v>
      </c>
      <c r="Y11" s="265">
        <v>0</v>
      </c>
      <c r="Z11" s="265">
        <v>0</v>
      </c>
      <c r="AA11" s="265">
        <v>0</v>
      </c>
      <c r="AB11" s="265">
        <v>0</v>
      </c>
      <c r="AC11" s="265">
        <v>0</v>
      </c>
      <c r="AD11" s="269"/>
      <c r="AE11" s="265">
        <v>12.332473820499999</v>
      </c>
      <c r="AF11" s="265">
        <v>5.5108779999999999</v>
      </c>
      <c r="AG11" s="265">
        <v>0</v>
      </c>
      <c r="AH11" s="265">
        <v>0</v>
      </c>
      <c r="AI11" s="265">
        <v>0</v>
      </c>
      <c r="AJ11" s="265">
        <v>0</v>
      </c>
      <c r="AK11" s="265">
        <v>0</v>
      </c>
      <c r="AL11" s="265">
        <v>0</v>
      </c>
      <c r="AM11" s="265">
        <v>0</v>
      </c>
      <c r="AN11" s="282">
        <v>0.49764700000000001</v>
      </c>
      <c r="AO11" s="103"/>
      <c r="AP11" s="31"/>
    </row>
    <row r="12" spans="1:45" s="7" customFormat="1" ht="16.5" customHeight="1">
      <c r="A12" s="31"/>
      <c r="B12" s="104"/>
      <c r="C12" s="164" t="s">
        <v>53</v>
      </c>
      <c r="D12" s="283">
        <v>8.9796999999999988E-2</v>
      </c>
      <c r="E12" s="265">
        <v>0</v>
      </c>
      <c r="F12" s="265">
        <v>0.12826699999999999</v>
      </c>
      <c r="G12" s="265">
        <v>8.3200621967935007</v>
      </c>
      <c r="H12" s="265">
        <v>0</v>
      </c>
      <c r="I12" s="265">
        <v>0</v>
      </c>
      <c r="J12" s="265">
        <v>0.12017299999999999</v>
      </c>
      <c r="K12" s="265">
        <v>4.6993349999999996</v>
      </c>
      <c r="L12" s="265">
        <v>0</v>
      </c>
      <c r="M12" s="265">
        <v>2.4687920000000001</v>
      </c>
      <c r="N12" s="265">
        <v>0</v>
      </c>
      <c r="O12" s="265">
        <v>388.55892037715591</v>
      </c>
      <c r="P12" s="265">
        <v>12.867503007968132</v>
      </c>
      <c r="Q12" s="265">
        <v>4.9770069999999995</v>
      </c>
      <c r="R12" s="265">
        <v>0</v>
      </c>
      <c r="S12" s="265">
        <v>3.7561619999999998</v>
      </c>
      <c r="T12" s="265">
        <v>0</v>
      </c>
      <c r="U12" s="265">
        <v>0.26871699999999998</v>
      </c>
      <c r="V12" s="265">
        <v>0</v>
      </c>
      <c r="W12" s="265">
        <v>0</v>
      </c>
      <c r="X12" s="265">
        <v>0</v>
      </c>
      <c r="Y12" s="265">
        <v>0</v>
      </c>
      <c r="Z12" s="265">
        <v>6.7442549999999981</v>
      </c>
      <c r="AA12" s="265">
        <v>4.3550999999999999E-2</v>
      </c>
      <c r="AB12" s="265">
        <v>0</v>
      </c>
      <c r="AC12" s="265">
        <v>0</v>
      </c>
      <c r="AD12" s="269"/>
      <c r="AE12" s="265">
        <v>146.61788247988522</v>
      </c>
      <c r="AF12" s="265">
        <v>39.944365645080353</v>
      </c>
      <c r="AG12" s="265">
        <v>0</v>
      </c>
      <c r="AH12" s="265">
        <v>0.48418700000000003</v>
      </c>
      <c r="AI12" s="265">
        <v>1.169851</v>
      </c>
      <c r="AJ12" s="265">
        <v>1.4275159999999998</v>
      </c>
      <c r="AK12" s="265">
        <v>1.7418429098524923</v>
      </c>
      <c r="AL12" s="265">
        <v>0</v>
      </c>
      <c r="AM12" s="265">
        <v>0.34031500000000003</v>
      </c>
      <c r="AN12" s="282">
        <v>5.1780120000000007</v>
      </c>
      <c r="AO12" s="103"/>
      <c r="AP12" s="31"/>
    </row>
    <row r="13" spans="1:45" s="7" customFormat="1" ht="16.5" customHeight="1">
      <c r="A13" s="31"/>
      <c r="B13" s="102"/>
      <c r="C13" s="24" t="s">
        <v>54</v>
      </c>
      <c r="D13" s="281">
        <v>3.9870029600000002E-2</v>
      </c>
      <c r="E13" s="265">
        <v>0</v>
      </c>
      <c r="F13" s="265">
        <v>0</v>
      </c>
      <c r="G13" s="265">
        <v>2.2358343951621484</v>
      </c>
      <c r="H13" s="265">
        <v>0</v>
      </c>
      <c r="I13" s="265">
        <v>0</v>
      </c>
      <c r="J13" s="265">
        <v>0</v>
      </c>
      <c r="K13" s="265">
        <v>0.52717824006053648</v>
      </c>
      <c r="L13" s="265">
        <v>0</v>
      </c>
      <c r="M13" s="265">
        <v>1.2278640000000001</v>
      </c>
      <c r="N13" s="265">
        <v>0</v>
      </c>
      <c r="O13" s="265">
        <v>121.07141786287765</v>
      </c>
      <c r="P13" s="265">
        <v>49.559190673579195</v>
      </c>
      <c r="Q13" s="265">
        <v>0.44601458330395</v>
      </c>
      <c r="R13" s="265">
        <v>0</v>
      </c>
      <c r="S13" s="265">
        <v>17.196470368614701</v>
      </c>
      <c r="T13" s="265">
        <v>0</v>
      </c>
      <c r="U13" s="265">
        <v>0.33120394627339367</v>
      </c>
      <c r="V13" s="265">
        <v>0</v>
      </c>
      <c r="W13" s="265">
        <v>0</v>
      </c>
      <c r="X13" s="265">
        <v>0</v>
      </c>
      <c r="Y13" s="265">
        <v>0</v>
      </c>
      <c r="Z13" s="265">
        <v>67.754021261274261</v>
      </c>
      <c r="AA13" s="265">
        <v>44.948173999999995</v>
      </c>
      <c r="AB13" s="265">
        <v>0</v>
      </c>
      <c r="AC13" s="265">
        <v>0</v>
      </c>
      <c r="AD13" s="269"/>
      <c r="AE13" s="265">
        <v>19.122622821309619</v>
      </c>
      <c r="AF13" s="265">
        <v>10.624554594230437</v>
      </c>
      <c r="AG13" s="265">
        <v>0</v>
      </c>
      <c r="AH13" s="265">
        <v>7.579922458783106E-2</v>
      </c>
      <c r="AI13" s="265">
        <v>0.156361</v>
      </c>
      <c r="AJ13" s="265">
        <v>0</v>
      </c>
      <c r="AK13" s="265">
        <v>33.051868842817839</v>
      </c>
      <c r="AL13" s="265">
        <v>0</v>
      </c>
      <c r="AM13" s="265">
        <v>0.60838429999999999</v>
      </c>
      <c r="AN13" s="282">
        <v>4.5225863191299993</v>
      </c>
      <c r="AO13" s="103"/>
      <c r="AP13" s="31"/>
    </row>
    <row r="14" spans="1:45" s="7" customFormat="1" ht="16.5" customHeight="1">
      <c r="A14" s="31"/>
      <c r="B14" s="102"/>
      <c r="C14" s="164" t="s">
        <v>52</v>
      </c>
      <c r="D14" s="283">
        <v>3.9870029600000002E-2</v>
      </c>
      <c r="E14" s="265">
        <v>0</v>
      </c>
      <c r="F14" s="265">
        <v>0</v>
      </c>
      <c r="G14" s="265">
        <v>0.2828253636621485</v>
      </c>
      <c r="H14" s="265">
        <v>0</v>
      </c>
      <c r="I14" s="265">
        <v>0</v>
      </c>
      <c r="J14" s="265">
        <v>0</v>
      </c>
      <c r="K14" s="265">
        <v>0.52585024006053649</v>
      </c>
      <c r="L14" s="265">
        <v>0</v>
      </c>
      <c r="M14" s="265">
        <v>1.2278640000000001</v>
      </c>
      <c r="N14" s="265">
        <v>0</v>
      </c>
      <c r="O14" s="265">
        <v>116.57884186287765</v>
      </c>
      <c r="P14" s="265">
        <v>49.558778673579198</v>
      </c>
      <c r="Q14" s="265">
        <v>0.43781458330395001</v>
      </c>
      <c r="R14" s="265">
        <v>0</v>
      </c>
      <c r="S14" s="265">
        <v>17.162420368614701</v>
      </c>
      <c r="T14" s="265">
        <v>0</v>
      </c>
      <c r="U14" s="265">
        <v>0.33120394627339367</v>
      </c>
      <c r="V14" s="265">
        <v>0</v>
      </c>
      <c r="W14" s="265">
        <v>0</v>
      </c>
      <c r="X14" s="265">
        <v>0</v>
      </c>
      <c r="Y14" s="265">
        <v>0</v>
      </c>
      <c r="Z14" s="265">
        <v>67.750859261274258</v>
      </c>
      <c r="AA14" s="265">
        <v>44.948173999999995</v>
      </c>
      <c r="AB14" s="265">
        <v>0</v>
      </c>
      <c r="AC14" s="265">
        <v>0</v>
      </c>
      <c r="AD14" s="269"/>
      <c r="AE14" s="265">
        <v>18.00196782130962</v>
      </c>
      <c r="AF14" s="265">
        <v>4.7357305942304375</v>
      </c>
      <c r="AG14" s="265">
        <v>0</v>
      </c>
      <c r="AH14" s="265">
        <v>6.8971224587831059E-2</v>
      </c>
      <c r="AI14" s="265">
        <v>0.156361</v>
      </c>
      <c r="AJ14" s="265">
        <v>0</v>
      </c>
      <c r="AK14" s="265">
        <v>33.051868842817839</v>
      </c>
      <c r="AL14" s="265">
        <v>0</v>
      </c>
      <c r="AM14" s="265">
        <v>0.60838429999999999</v>
      </c>
      <c r="AN14" s="282">
        <v>4.5225863191299993</v>
      </c>
      <c r="AO14" s="103"/>
      <c r="AP14" s="31"/>
    </row>
    <row r="15" spans="1:45" s="7" customFormat="1" ht="16.5" customHeight="1">
      <c r="A15" s="31"/>
      <c r="B15" s="102"/>
      <c r="C15" s="164" t="s">
        <v>53</v>
      </c>
      <c r="D15" s="283">
        <v>0</v>
      </c>
      <c r="E15" s="265">
        <v>0</v>
      </c>
      <c r="F15" s="265">
        <v>0</v>
      </c>
      <c r="G15" s="265">
        <v>1.9530090314999999</v>
      </c>
      <c r="H15" s="265">
        <v>0</v>
      </c>
      <c r="I15" s="265">
        <v>0</v>
      </c>
      <c r="J15" s="265">
        <v>0</v>
      </c>
      <c r="K15" s="265">
        <v>1.328E-3</v>
      </c>
      <c r="L15" s="265">
        <v>0</v>
      </c>
      <c r="M15" s="265">
        <v>0</v>
      </c>
      <c r="N15" s="265">
        <v>0</v>
      </c>
      <c r="O15" s="265">
        <v>4.4925759999999997</v>
      </c>
      <c r="P15" s="265">
        <v>4.1199999999999999E-4</v>
      </c>
      <c r="Q15" s="265">
        <v>8.2000000000000007E-3</v>
      </c>
      <c r="R15" s="265">
        <v>0</v>
      </c>
      <c r="S15" s="265">
        <v>3.4049999999999997E-2</v>
      </c>
      <c r="T15" s="265">
        <v>0</v>
      </c>
      <c r="U15" s="265">
        <v>0</v>
      </c>
      <c r="V15" s="265">
        <v>0</v>
      </c>
      <c r="W15" s="265">
        <v>0</v>
      </c>
      <c r="X15" s="265">
        <v>0</v>
      </c>
      <c r="Y15" s="265">
        <v>0</v>
      </c>
      <c r="Z15" s="265">
        <v>3.1619999999999999E-3</v>
      </c>
      <c r="AA15" s="265">
        <v>0</v>
      </c>
      <c r="AB15" s="265">
        <v>0</v>
      </c>
      <c r="AC15" s="265">
        <v>0</v>
      </c>
      <c r="AD15" s="269"/>
      <c r="AE15" s="265">
        <v>1.120655</v>
      </c>
      <c r="AF15" s="265">
        <v>5.8888239999999996</v>
      </c>
      <c r="AG15" s="265">
        <v>0</v>
      </c>
      <c r="AH15" s="265">
        <v>6.8279999999999999E-3</v>
      </c>
      <c r="AI15" s="265">
        <v>0</v>
      </c>
      <c r="AJ15" s="265">
        <v>0</v>
      </c>
      <c r="AK15" s="265">
        <v>0</v>
      </c>
      <c r="AL15" s="265">
        <v>0</v>
      </c>
      <c r="AM15" s="265">
        <v>0</v>
      </c>
      <c r="AN15" s="282">
        <v>0</v>
      </c>
      <c r="AO15" s="103"/>
      <c r="AP15" s="31"/>
    </row>
    <row r="16" spans="1:45" s="8" customFormat="1" ht="16.5" customHeight="1">
      <c r="A16" s="28"/>
      <c r="B16" s="111"/>
      <c r="C16" s="164" t="s">
        <v>55</v>
      </c>
      <c r="D16" s="283">
        <v>0</v>
      </c>
      <c r="E16" s="265">
        <v>0</v>
      </c>
      <c r="F16" s="265">
        <v>0</v>
      </c>
      <c r="G16" s="265">
        <v>1.9530090314999999</v>
      </c>
      <c r="H16" s="265">
        <v>0</v>
      </c>
      <c r="I16" s="265">
        <v>0</v>
      </c>
      <c r="J16" s="265">
        <v>0</v>
      </c>
      <c r="K16" s="265">
        <v>2.9700000000000001E-4</v>
      </c>
      <c r="L16" s="265">
        <v>0</v>
      </c>
      <c r="M16" s="265">
        <v>3.7255000000000003E-2</v>
      </c>
      <c r="N16" s="265">
        <v>0</v>
      </c>
      <c r="O16" s="265">
        <v>4.8244358118977813</v>
      </c>
      <c r="P16" s="265">
        <v>0.33528599999999997</v>
      </c>
      <c r="Q16" s="265">
        <v>0</v>
      </c>
      <c r="R16" s="265">
        <v>0</v>
      </c>
      <c r="S16" s="265">
        <v>3.8792000000000007E-2</v>
      </c>
      <c r="T16" s="265">
        <v>0</v>
      </c>
      <c r="U16" s="265">
        <v>0</v>
      </c>
      <c r="V16" s="265">
        <v>0</v>
      </c>
      <c r="W16" s="265">
        <v>0</v>
      </c>
      <c r="X16" s="265">
        <v>0</v>
      </c>
      <c r="Y16" s="265">
        <v>0</v>
      </c>
      <c r="Z16" s="265">
        <v>0.32028900000000005</v>
      </c>
      <c r="AA16" s="265">
        <v>0</v>
      </c>
      <c r="AB16" s="265">
        <v>0</v>
      </c>
      <c r="AC16" s="265">
        <v>0</v>
      </c>
      <c r="AD16" s="269"/>
      <c r="AE16" s="265">
        <v>1.120655</v>
      </c>
      <c r="AF16" s="265">
        <v>5.8888239999999996</v>
      </c>
      <c r="AG16" s="265">
        <v>0</v>
      </c>
      <c r="AH16" s="265">
        <v>0</v>
      </c>
      <c r="AI16" s="265">
        <v>0</v>
      </c>
      <c r="AJ16" s="265">
        <v>0</v>
      </c>
      <c r="AK16" s="265">
        <v>0</v>
      </c>
      <c r="AL16" s="265">
        <v>0</v>
      </c>
      <c r="AM16" s="265">
        <v>0</v>
      </c>
      <c r="AN16" s="282">
        <v>0</v>
      </c>
      <c r="AO16" s="108"/>
      <c r="AP16" s="28"/>
    </row>
    <row r="17" spans="1:42" s="7" customFormat="1" ht="16.5" customHeight="1">
      <c r="A17" s="31"/>
      <c r="B17" s="104"/>
      <c r="C17" s="164" t="s">
        <v>56</v>
      </c>
      <c r="D17" s="283">
        <v>0</v>
      </c>
      <c r="E17" s="265">
        <v>0</v>
      </c>
      <c r="F17" s="265">
        <v>0</v>
      </c>
      <c r="G17" s="265">
        <v>0</v>
      </c>
      <c r="H17" s="265">
        <v>0</v>
      </c>
      <c r="I17" s="265">
        <v>0</v>
      </c>
      <c r="J17" s="265">
        <v>0</v>
      </c>
      <c r="K17" s="265">
        <v>0</v>
      </c>
      <c r="L17" s="265">
        <v>0</v>
      </c>
      <c r="M17" s="265">
        <v>0</v>
      </c>
      <c r="N17" s="265">
        <v>0</v>
      </c>
      <c r="O17" s="265">
        <v>99.247870243638985</v>
      </c>
      <c r="P17" s="265">
        <v>9.1329890418490685</v>
      </c>
      <c r="Q17" s="265">
        <v>0</v>
      </c>
      <c r="R17" s="265">
        <v>0</v>
      </c>
      <c r="S17" s="265">
        <v>8.9845791754566893</v>
      </c>
      <c r="T17" s="265">
        <v>0</v>
      </c>
      <c r="U17" s="265">
        <v>0</v>
      </c>
      <c r="V17" s="265">
        <v>0</v>
      </c>
      <c r="W17" s="265">
        <v>0</v>
      </c>
      <c r="X17" s="265">
        <v>0</v>
      </c>
      <c r="Y17" s="265">
        <v>0</v>
      </c>
      <c r="Z17" s="265">
        <v>10.909564562828789</v>
      </c>
      <c r="AA17" s="265">
        <v>0</v>
      </c>
      <c r="AB17" s="265">
        <v>0</v>
      </c>
      <c r="AC17" s="265">
        <v>0</v>
      </c>
      <c r="AD17" s="269"/>
      <c r="AE17" s="265">
        <v>12.887143837053614</v>
      </c>
      <c r="AF17" s="265">
        <v>0.15313375271048088</v>
      </c>
      <c r="AG17" s="265">
        <v>0</v>
      </c>
      <c r="AH17" s="265">
        <v>0</v>
      </c>
      <c r="AI17" s="265">
        <v>0.14191699999999999</v>
      </c>
      <c r="AJ17" s="265">
        <v>0</v>
      </c>
      <c r="AK17" s="265">
        <v>27.27405100423524</v>
      </c>
      <c r="AL17" s="265">
        <v>0</v>
      </c>
      <c r="AM17" s="265">
        <v>0.60838429999999999</v>
      </c>
      <c r="AN17" s="282">
        <v>2.1660000000000004E-3</v>
      </c>
      <c r="AO17" s="103"/>
      <c r="AP17" s="31"/>
    </row>
    <row r="18" spans="1:42" s="7" customFormat="1" ht="16.5" customHeight="1">
      <c r="A18" s="31"/>
      <c r="B18" s="104"/>
      <c r="C18" s="164" t="s">
        <v>57</v>
      </c>
      <c r="D18" s="283">
        <v>0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0</v>
      </c>
      <c r="K18" s="265">
        <v>0</v>
      </c>
      <c r="L18" s="265">
        <v>0</v>
      </c>
      <c r="M18" s="265">
        <v>0</v>
      </c>
      <c r="N18" s="265">
        <v>0</v>
      </c>
      <c r="O18" s="265">
        <v>0.97474899999999998</v>
      </c>
      <c r="P18" s="265">
        <v>0.34217199999999998</v>
      </c>
      <c r="Q18" s="265">
        <v>0</v>
      </c>
      <c r="R18" s="265">
        <v>0</v>
      </c>
      <c r="S18" s="265">
        <v>0</v>
      </c>
      <c r="T18" s="265">
        <v>0</v>
      </c>
      <c r="U18" s="265">
        <v>0</v>
      </c>
      <c r="V18" s="265">
        <v>0</v>
      </c>
      <c r="W18" s="265">
        <v>0</v>
      </c>
      <c r="X18" s="265">
        <v>0</v>
      </c>
      <c r="Y18" s="265">
        <v>0</v>
      </c>
      <c r="Z18" s="265">
        <v>1.3105260000000001</v>
      </c>
      <c r="AA18" s="265">
        <v>0</v>
      </c>
      <c r="AB18" s="265">
        <v>0</v>
      </c>
      <c r="AC18" s="265">
        <v>0</v>
      </c>
      <c r="AD18" s="269"/>
      <c r="AE18" s="265">
        <v>1.9394000000000002E-2</v>
      </c>
      <c r="AF18" s="265">
        <v>0</v>
      </c>
      <c r="AG18" s="265">
        <v>0</v>
      </c>
      <c r="AH18" s="265">
        <v>0</v>
      </c>
      <c r="AI18" s="265">
        <v>0</v>
      </c>
      <c r="AJ18" s="265">
        <v>0</v>
      </c>
      <c r="AK18" s="265">
        <v>0</v>
      </c>
      <c r="AL18" s="265">
        <v>0</v>
      </c>
      <c r="AM18" s="265">
        <v>0</v>
      </c>
      <c r="AN18" s="282">
        <v>0</v>
      </c>
      <c r="AO18" s="103"/>
      <c r="AP18" s="31"/>
    </row>
    <row r="19" spans="1:42" s="7" customFormat="1" ht="16.5" customHeight="1">
      <c r="A19" s="31"/>
      <c r="B19" s="104"/>
      <c r="C19" s="164" t="s">
        <v>58</v>
      </c>
      <c r="D19" s="283">
        <v>0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>
        <v>0</v>
      </c>
      <c r="V19" s="265">
        <v>0</v>
      </c>
      <c r="W19" s="265">
        <v>0</v>
      </c>
      <c r="X19" s="265">
        <v>0</v>
      </c>
      <c r="Y19" s="265">
        <v>0</v>
      </c>
      <c r="Z19" s="265">
        <v>0</v>
      </c>
      <c r="AA19" s="265">
        <v>44.891047999999998</v>
      </c>
      <c r="AB19" s="265">
        <v>0</v>
      </c>
      <c r="AC19" s="265">
        <v>0</v>
      </c>
      <c r="AD19" s="269"/>
      <c r="AE19" s="265">
        <v>0</v>
      </c>
      <c r="AF19" s="265">
        <v>0</v>
      </c>
      <c r="AG19" s="265">
        <v>0</v>
      </c>
      <c r="AH19" s="265">
        <v>0</v>
      </c>
      <c r="AI19" s="265">
        <v>0</v>
      </c>
      <c r="AJ19" s="265">
        <v>0</v>
      </c>
      <c r="AK19" s="265">
        <v>0</v>
      </c>
      <c r="AL19" s="265">
        <v>0</v>
      </c>
      <c r="AM19" s="265">
        <v>0</v>
      </c>
      <c r="AN19" s="282">
        <v>0</v>
      </c>
      <c r="AO19" s="103"/>
      <c r="AP19" s="31"/>
    </row>
    <row r="20" spans="1:42" s="7" customFormat="1" ht="16.5" customHeight="1">
      <c r="A20" s="31"/>
      <c r="B20" s="104"/>
      <c r="C20" s="164" t="s">
        <v>59</v>
      </c>
      <c r="D20" s="283">
        <v>3.9870029600000002E-2</v>
      </c>
      <c r="E20" s="265">
        <v>0</v>
      </c>
      <c r="F20" s="265">
        <v>0</v>
      </c>
      <c r="G20" s="265">
        <v>0.2828253636621485</v>
      </c>
      <c r="H20" s="265">
        <v>0</v>
      </c>
      <c r="I20" s="265">
        <v>0</v>
      </c>
      <c r="J20" s="265">
        <v>0</v>
      </c>
      <c r="K20" s="265">
        <v>0.52688124006053649</v>
      </c>
      <c r="L20" s="265">
        <v>0</v>
      </c>
      <c r="M20" s="265">
        <v>1.190609</v>
      </c>
      <c r="N20" s="265">
        <v>0</v>
      </c>
      <c r="O20" s="265">
        <v>16.02436267597572</v>
      </c>
      <c r="P20" s="265">
        <v>39.748743631730129</v>
      </c>
      <c r="Q20" s="265">
        <v>0.44601458330395</v>
      </c>
      <c r="R20" s="265">
        <v>0</v>
      </c>
      <c r="S20" s="265">
        <v>8.1730991931580199</v>
      </c>
      <c r="T20" s="265">
        <v>0</v>
      </c>
      <c r="U20" s="265">
        <v>0.33120394627339367</v>
      </c>
      <c r="V20" s="265">
        <v>0</v>
      </c>
      <c r="W20" s="265">
        <v>0</v>
      </c>
      <c r="X20" s="265">
        <v>0</v>
      </c>
      <c r="Y20" s="265">
        <v>0</v>
      </c>
      <c r="Z20" s="265">
        <v>55.213641698445485</v>
      </c>
      <c r="AA20" s="265">
        <v>5.7125999999999996E-2</v>
      </c>
      <c r="AB20" s="265">
        <v>0</v>
      </c>
      <c r="AC20" s="265">
        <v>0</v>
      </c>
      <c r="AD20" s="269"/>
      <c r="AE20" s="265">
        <v>5.0954299842560076</v>
      </c>
      <c r="AF20" s="265">
        <v>4.5825968415199565</v>
      </c>
      <c r="AG20" s="265">
        <v>0</v>
      </c>
      <c r="AH20" s="265">
        <v>7.579922458783106E-2</v>
      </c>
      <c r="AI20" s="265">
        <v>1.4444E-2</v>
      </c>
      <c r="AJ20" s="265">
        <v>0</v>
      </c>
      <c r="AK20" s="265">
        <v>5.777817838582596</v>
      </c>
      <c r="AL20" s="265">
        <v>0</v>
      </c>
      <c r="AM20" s="265">
        <v>0</v>
      </c>
      <c r="AN20" s="282">
        <v>4.5204203191299994</v>
      </c>
      <c r="AO20" s="103"/>
      <c r="AP20" s="31"/>
    </row>
    <row r="21" spans="1:42" s="7" customFormat="1" ht="16.5" customHeight="1">
      <c r="A21" s="31"/>
      <c r="B21" s="104"/>
      <c r="C21" s="164" t="s">
        <v>60</v>
      </c>
      <c r="D21" s="283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9"/>
      <c r="AE21" s="265"/>
      <c r="AF21" s="265"/>
      <c r="AG21" s="265"/>
      <c r="AH21" s="265"/>
      <c r="AI21" s="265"/>
      <c r="AJ21" s="265"/>
      <c r="AK21" s="265"/>
      <c r="AL21" s="265"/>
      <c r="AM21" s="265"/>
      <c r="AN21" s="282"/>
      <c r="AO21" s="103"/>
      <c r="AP21" s="31"/>
    </row>
    <row r="22" spans="1:42" s="8" customFormat="1" ht="16.5" customHeight="1">
      <c r="A22" s="28"/>
      <c r="B22" s="111"/>
      <c r="C22" s="24" t="s">
        <v>61</v>
      </c>
      <c r="D22" s="281">
        <v>3.1044906131E-2</v>
      </c>
      <c r="E22" s="265">
        <v>0</v>
      </c>
      <c r="F22" s="265">
        <v>3.0626978064999997E-3</v>
      </c>
      <c r="G22" s="265">
        <v>11.341569803588424</v>
      </c>
      <c r="H22" s="265">
        <v>0</v>
      </c>
      <c r="I22" s="265">
        <v>0</v>
      </c>
      <c r="J22" s="265">
        <v>3.0626978064999997E-3</v>
      </c>
      <c r="K22" s="265">
        <v>1.2603789014512132</v>
      </c>
      <c r="L22" s="265">
        <v>0</v>
      </c>
      <c r="M22" s="265">
        <v>17.265021177842492</v>
      </c>
      <c r="N22" s="265">
        <v>0</v>
      </c>
      <c r="O22" s="265">
        <v>256.87113734480135</v>
      </c>
      <c r="P22" s="265">
        <v>23.133158100266254</v>
      </c>
      <c r="Q22" s="265">
        <v>1.3775437707525386</v>
      </c>
      <c r="R22" s="265">
        <v>0</v>
      </c>
      <c r="S22" s="265">
        <v>30.618512476180019</v>
      </c>
      <c r="T22" s="265">
        <v>0</v>
      </c>
      <c r="U22" s="265">
        <v>2.3591686180677272E-4</v>
      </c>
      <c r="V22" s="265">
        <v>0</v>
      </c>
      <c r="W22" s="265">
        <v>0</v>
      </c>
      <c r="X22" s="265">
        <v>2.5349999999999999E-3</v>
      </c>
      <c r="Y22" s="265">
        <v>0</v>
      </c>
      <c r="Z22" s="265">
        <v>69.452049586379388</v>
      </c>
      <c r="AA22" s="265">
        <v>0.24534800000000001</v>
      </c>
      <c r="AB22" s="265">
        <v>0</v>
      </c>
      <c r="AC22" s="265">
        <v>0</v>
      </c>
      <c r="AD22" s="269"/>
      <c r="AE22" s="265">
        <v>46.978153068236914</v>
      </c>
      <c r="AF22" s="265">
        <v>27.056125768196907</v>
      </c>
      <c r="AG22" s="265">
        <v>0</v>
      </c>
      <c r="AH22" s="265">
        <v>2.9526868336E-2</v>
      </c>
      <c r="AI22" s="265">
        <v>15.219939999999999</v>
      </c>
      <c r="AJ22" s="265">
        <v>0</v>
      </c>
      <c r="AK22" s="265">
        <v>0.40866237599999999</v>
      </c>
      <c r="AL22" s="265">
        <v>0</v>
      </c>
      <c r="AM22" s="265">
        <v>1.1055324337999999</v>
      </c>
      <c r="AN22" s="282">
        <v>13.681969499304001</v>
      </c>
      <c r="AO22" s="108"/>
      <c r="AP22" s="28"/>
    </row>
    <row r="23" spans="1:42" s="11" customFormat="1" ht="16.5" customHeight="1">
      <c r="A23" s="44"/>
      <c r="B23" s="112"/>
      <c r="C23" s="164" t="s">
        <v>52</v>
      </c>
      <c r="D23" s="283">
        <v>3.1044906131E-2</v>
      </c>
      <c r="E23" s="266">
        <v>0</v>
      </c>
      <c r="F23" s="266">
        <v>3.0626978064999997E-3</v>
      </c>
      <c r="G23" s="266">
        <v>10.838711688964423</v>
      </c>
      <c r="H23" s="266">
        <v>0</v>
      </c>
      <c r="I23" s="266">
        <v>0</v>
      </c>
      <c r="J23" s="266">
        <v>3.0626978064999997E-3</v>
      </c>
      <c r="K23" s="266">
        <v>1.2444759014512132</v>
      </c>
      <c r="L23" s="266">
        <v>0</v>
      </c>
      <c r="M23" s="266">
        <v>17.265021177842492</v>
      </c>
      <c r="N23" s="266">
        <v>0</v>
      </c>
      <c r="O23" s="266">
        <v>247.16163762005422</v>
      </c>
      <c r="P23" s="266">
        <v>23.059948327825307</v>
      </c>
      <c r="Q23" s="266">
        <v>1.3478343613687387</v>
      </c>
      <c r="R23" s="266">
        <v>0</v>
      </c>
      <c r="S23" s="266">
        <v>30.049895280680019</v>
      </c>
      <c r="T23" s="266">
        <v>0</v>
      </c>
      <c r="U23" s="266">
        <v>2.3591686180677272E-4</v>
      </c>
      <c r="V23" s="266">
        <v>0</v>
      </c>
      <c r="W23" s="266">
        <v>0</v>
      </c>
      <c r="X23" s="266">
        <v>2.5349999999999999E-3</v>
      </c>
      <c r="Y23" s="266">
        <v>0</v>
      </c>
      <c r="Z23" s="266">
        <v>68.397902383801821</v>
      </c>
      <c r="AA23" s="266">
        <v>0.24534800000000001</v>
      </c>
      <c r="AB23" s="266">
        <v>0</v>
      </c>
      <c r="AC23" s="266">
        <v>0</v>
      </c>
      <c r="AD23" s="270"/>
      <c r="AE23" s="266">
        <v>39.176027021812246</v>
      </c>
      <c r="AF23" s="266">
        <v>23.376615971279907</v>
      </c>
      <c r="AG23" s="266">
        <v>0</v>
      </c>
      <c r="AH23" s="266">
        <v>2.7539868336000001E-2</v>
      </c>
      <c r="AI23" s="266">
        <v>15.192807</v>
      </c>
      <c r="AJ23" s="266">
        <v>0</v>
      </c>
      <c r="AK23" s="266">
        <v>0.40866237599999999</v>
      </c>
      <c r="AL23" s="266">
        <v>0</v>
      </c>
      <c r="AM23" s="266">
        <v>1.1053854338</v>
      </c>
      <c r="AN23" s="280">
        <v>13.068793314192002</v>
      </c>
      <c r="AO23" s="113"/>
      <c r="AP23" s="44"/>
    </row>
    <row r="24" spans="1:42" s="7" customFormat="1" ht="16.5" customHeight="1">
      <c r="A24" s="31"/>
      <c r="B24" s="104"/>
      <c r="C24" s="164" t="s">
        <v>53</v>
      </c>
      <c r="D24" s="283">
        <v>0</v>
      </c>
      <c r="E24" s="265">
        <v>0</v>
      </c>
      <c r="F24" s="265">
        <v>0</v>
      </c>
      <c r="G24" s="265">
        <v>0.50285811462399999</v>
      </c>
      <c r="H24" s="265">
        <v>0</v>
      </c>
      <c r="I24" s="265">
        <v>0</v>
      </c>
      <c r="J24" s="265">
        <v>0</v>
      </c>
      <c r="K24" s="265">
        <v>1.5903E-2</v>
      </c>
      <c r="L24" s="265">
        <v>0</v>
      </c>
      <c r="M24" s="265">
        <v>0</v>
      </c>
      <c r="N24" s="265">
        <v>0</v>
      </c>
      <c r="O24" s="265">
        <v>9.709499724747138</v>
      </c>
      <c r="P24" s="265">
        <v>7.3209772440946647E-2</v>
      </c>
      <c r="Q24" s="265">
        <v>2.9709409383799998E-2</v>
      </c>
      <c r="R24" s="265">
        <v>0</v>
      </c>
      <c r="S24" s="265">
        <v>0.56861719549999989</v>
      </c>
      <c r="T24" s="265">
        <v>0</v>
      </c>
      <c r="U24" s="265">
        <v>0</v>
      </c>
      <c r="V24" s="265">
        <v>0</v>
      </c>
      <c r="W24" s="265">
        <v>0</v>
      </c>
      <c r="X24" s="265">
        <v>0</v>
      </c>
      <c r="Y24" s="265">
        <v>0</v>
      </c>
      <c r="Z24" s="265">
        <v>1.0541472025775633</v>
      </c>
      <c r="AA24" s="265">
        <v>0</v>
      </c>
      <c r="AB24" s="265">
        <v>0</v>
      </c>
      <c r="AC24" s="265">
        <v>0</v>
      </c>
      <c r="AD24" s="269"/>
      <c r="AE24" s="265">
        <v>7.8021260464246653</v>
      </c>
      <c r="AF24" s="265">
        <v>3.6795097969169999</v>
      </c>
      <c r="AG24" s="265">
        <v>0</v>
      </c>
      <c r="AH24" s="265">
        <v>1.9870000000000001E-3</v>
      </c>
      <c r="AI24" s="265">
        <v>2.7133000000000001E-2</v>
      </c>
      <c r="AJ24" s="265">
        <v>0</v>
      </c>
      <c r="AK24" s="265">
        <v>0</v>
      </c>
      <c r="AL24" s="265">
        <v>0</v>
      </c>
      <c r="AM24" s="265">
        <v>1.47E-4</v>
      </c>
      <c r="AN24" s="282">
        <v>0.61317618511200001</v>
      </c>
      <c r="AO24" s="103"/>
      <c r="AP24" s="31"/>
    </row>
    <row r="25" spans="1:42" s="8" customFormat="1" ht="24.95" customHeight="1">
      <c r="A25" s="28"/>
      <c r="B25" s="114"/>
      <c r="C25" s="24" t="s">
        <v>62</v>
      </c>
      <c r="D25" s="281">
        <v>0.16071193573099998</v>
      </c>
      <c r="E25" s="252">
        <v>0</v>
      </c>
      <c r="F25" s="252">
        <v>0.1313296978065</v>
      </c>
      <c r="G25" s="252">
        <v>21.927588395544074</v>
      </c>
      <c r="H25" s="252">
        <v>0</v>
      </c>
      <c r="I25" s="252">
        <v>0</v>
      </c>
      <c r="J25" s="252">
        <v>0.12323569780649998</v>
      </c>
      <c r="K25" s="252">
        <v>6.4868921415117491</v>
      </c>
      <c r="L25" s="252">
        <v>0</v>
      </c>
      <c r="M25" s="252">
        <v>20.982507940771388</v>
      </c>
      <c r="N25" s="252">
        <v>0</v>
      </c>
      <c r="O25" s="252">
        <v>807.45934258483487</v>
      </c>
      <c r="P25" s="252">
        <v>85.559851781813592</v>
      </c>
      <c r="Q25" s="252">
        <v>6.8005653540564879</v>
      </c>
      <c r="R25" s="252">
        <v>0</v>
      </c>
      <c r="S25" s="252">
        <v>51.571144844794716</v>
      </c>
      <c r="T25" s="252">
        <v>0</v>
      </c>
      <c r="U25" s="252">
        <v>0.60015686313520045</v>
      </c>
      <c r="V25" s="252">
        <v>0</v>
      </c>
      <c r="W25" s="252">
        <v>0</v>
      </c>
      <c r="X25" s="252">
        <v>2.5349999999999999E-3</v>
      </c>
      <c r="Y25" s="252">
        <v>0</v>
      </c>
      <c r="Z25" s="252">
        <v>143.95032584765366</v>
      </c>
      <c r="AA25" s="252">
        <v>45.237072999999995</v>
      </c>
      <c r="AB25" s="252">
        <v>0</v>
      </c>
      <c r="AC25" s="252">
        <v>0</v>
      </c>
      <c r="AD25" s="271"/>
      <c r="AE25" s="252">
        <v>225.05113218993176</v>
      </c>
      <c r="AF25" s="252">
        <v>83.135924007507697</v>
      </c>
      <c r="AG25" s="252">
        <v>0</v>
      </c>
      <c r="AH25" s="252">
        <v>0.58951309292383114</v>
      </c>
      <c r="AI25" s="252">
        <v>16.546151999999999</v>
      </c>
      <c r="AJ25" s="252">
        <v>1.4275159999999998</v>
      </c>
      <c r="AK25" s="252">
        <v>35.202374128670336</v>
      </c>
      <c r="AL25" s="252">
        <v>0</v>
      </c>
      <c r="AM25" s="252">
        <v>2.0542317338</v>
      </c>
      <c r="AN25" s="253">
        <v>23.880214818434002</v>
      </c>
      <c r="AO25" s="108"/>
      <c r="AP25" s="49"/>
    </row>
    <row r="26" spans="1:42" s="177" customFormat="1" ht="16.5" customHeight="1">
      <c r="A26" s="173"/>
      <c r="B26" s="174"/>
      <c r="C26" s="223" t="s">
        <v>94</v>
      </c>
      <c r="D26" s="231">
        <v>0</v>
      </c>
      <c r="E26" s="231">
        <v>0</v>
      </c>
      <c r="F26" s="231">
        <v>0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2"/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3">
        <v>0</v>
      </c>
      <c r="AO26" s="175"/>
      <c r="AP26" s="176"/>
    </row>
    <row r="27" spans="1:42" s="177" customFormat="1" ht="16.5" customHeight="1">
      <c r="A27" s="173"/>
      <c r="B27" s="174"/>
      <c r="C27" s="223" t="s">
        <v>95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2"/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3">
        <v>0</v>
      </c>
      <c r="AO27" s="175"/>
      <c r="AP27" s="176"/>
    </row>
    <row r="28" spans="1:42" s="177" customFormat="1" ht="16.5" customHeight="1">
      <c r="A28" s="173"/>
      <c r="B28" s="174"/>
      <c r="C28" s="223" t="s">
        <v>83</v>
      </c>
      <c r="D28" s="231">
        <v>0</v>
      </c>
      <c r="E28" s="231">
        <v>0</v>
      </c>
      <c r="F28" s="231">
        <v>0</v>
      </c>
      <c r="G28" s="231">
        <v>0</v>
      </c>
      <c r="H28" s="231">
        <v>0</v>
      </c>
      <c r="I28" s="231">
        <v>0</v>
      </c>
      <c r="J28" s="231">
        <v>0</v>
      </c>
      <c r="K28" s="231">
        <v>1.0393151814512132</v>
      </c>
      <c r="L28" s="231">
        <v>0</v>
      </c>
      <c r="M28" s="231">
        <v>0</v>
      </c>
      <c r="N28" s="231">
        <v>0</v>
      </c>
      <c r="O28" s="231">
        <v>0.31548839543130774</v>
      </c>
      <c r="P28" s="231">
        <v>4.4695732768729846</v>
      </c>
      <c r="Q28" s="231">
        <v>1.0375839736187387</v>
      </c>
      <c r="R28" s="231">
        <v>0</v>
      </c>
      <c r="S28" s="231">
        <v>0.13606763580369455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18.714594727612631</v>
      </c>
      <c r="AA28" s="231">
        <v>0</v>
      </c>
      <c r="AB28" s="231">
        <v>0</v>
      </c>
      <c r="AC28" s="231">
        <v>0</v>
      </c>
      <c r="AD28" s="232"/>
      <c r="AE28" s="231">
        <v>3.5212393999999999E-5</v>
      </c>
      <c r="AF28" s="231">
        <v>0.33922869956710033</v>
      </c>
      <c r="AG28" s="231">
        <v>0</v>
      </c>
      <c r="AH28" s="231">
        <v>2.0573999999999999E-2</v>
      </c>
      <c r="AI28" s="231">
        <v>0</v>
      </c>
      <c r="AJ28" s="231">
        <v>0</v>
      </c>
      <c r="AK28" s="231">
        <v>2.6389999999999999E-3</v>
      </c>
      <c r="AL28" s="231">
        <v>0</v>
      </c>
      <c r="AM28" s="231">
        <v>2.5971936E-3</v>
      </c>
      <c r="AN28" s="233">
        <v>5.6245121365717334E-2</v>
      </c>
      <c r="AO28" s="175"/>
      <c r="AP28" s="176"/>
    </row>
    <row r="29" spans="1:42" s="8" customFormat="1" ht="36.950000000000003" customHeight="1">
      <c r="A29" s="28"/>
      <c r="B29" s="107"/>
      <c r="C29" s="166" t="s">
        <v>63</v>
      </c>
      <c r="D29" s="234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28"/>
      <c r="AE29" s="212"/>
      <c r="AF29" s="212"/>
      <c r="AG29" s="212"/>
      <c r="AH29" s="212"/>
      <c r="AI29" s="212"/>
      <c r="AJ29" s="212"/>
      <c r="AK29" s="212"/>
      <c r="AL29" s="212"/>
      <c r="AM29" s="212"/>
      <c r="AN29" s="229"/>
      <c r="AO29" s="108"/>
      <c r="AP29" s="49"/>
    </row>
    <row r="30" spans="1:42" s="7" customFormat="1" ht="16.5" customHeight="1">
      <c r="A30" s="31"/>
      <c r="B30" s="102"/>
      <c r="C30" s="24" t="s">
        <v>51</v>
      </c>
      <c r="D30" s="281">
        <v>0</v>
      </c>
      <c r="E30" s="265">
        <v>0</v>
      </c>
      <c r="F30" s="265">
        <v>13.968676939362958</v>
      </c>
      <c r="G30" s="265">
        <v>0</v>
      </c>
      <c r="H30" s="265">
        <v>0</v>
      </c>
      <c r="I30" s="265">
        <v>0</v>
      </c>
      <c r="J30" s="265">
        <v>2.6503906671909756</v>
      </c>
      <c r="K30" s="265">
        <v>4.6866133700353885</v>
      </c>
      <c r="L30" s="265">
        <v>0</v>
      </c>
      <c r="M30" s="265">
        <v>0.74221099999999995</v>
      </c>
      <c r="N30" s="265">
        <v>0</v>
      </c>
      <c r="O30" s="265">
        <v>0.87127899999999991</v>
      </c>
      <c r="P30" s="265">
        <v>0.27427299999999999</v>
      </c>
      <c r="Q30" s="265">
        <v>13.609644986236709</v>
      </c>
      <c r="R30" s="265">
        <v>0</v>
      </c>
      <c r="S30" s="265">
        <v>1.828497</v>
      </c>
      <c r="T30" s="265">
        <v>0</v>
      </c>
      <c r="U30" s="265">
        <v>0</v>
      </c>
      <c r="V30" s="265">
        <v>0</v>
      </c>
      <c r="W30" s="265">
        <v>0</v>
      </c>
      <c r="X30" s="265">
        <v>0</v>
      </c>
      <c r="Y30" s="265">
        <v>0</v>
      </c>
      <c r="Z30" s="265">
        <v>3.9918999999999996E-2</v>
      </c>
      <c r="AA30" s="265">
        <v>9.7675333818849239</v>
      </c>
      <c r="AB30" s="265">
        <v>0</v>
      </c>
      <c r="AC30" s="265">
        <v>0</v>
      </c>
      <c r="AD30" s="269"/>
      <c r="AE30" s="265">
        <v>2.1134163180000001</v>
      </c>
      <c r="AF30" s="265">
        <v>1.9237469999999999</v>
      </c>
      <c r="AG30" s="265">
        <v>0</v>
      </c>
      <c r="AH30" s="265">
        <v>0</v>
      </c>
      <c r="AI30" s="265">
        <v>0</v>
      </c>
      <c r="AJ30" s="265">
        <v>0</v>
      </c>
      <c r="AK30" s="265">
        <v>0.52366000000000001</v>
      </c>
      <c r="AL30" s="265">
        <v>0</v>
      </c>
      <c r="AM30" s="265">
        <v>0</v>
      </c>
      <c r="AN30" s="282">
        <v>5.0000000000000001E-3</v>
      </c>
      <c r="AO30" s="103"/>
      <c r="AP30" s="31"/>
    </row>
    <row r="31" spans="1:42" s="7" customFormat="1" ht="16.5" customHeight="1">
      <c r="A31" s="31"/>
      <c r="B31" s="104"/>
      <c r="C31" s="164" t="s">
        <v>52</v>
      </c>
      <c r="D31" s="283">
        <v>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0</v>
      </c>
      <c r="K31" s="265">
        <v>0</v>
      </c>
      <c r="L31" s="265">
        <v>0</v>
      </c>
      <c r="M31" s="265">
        <v>0</v>
      </c>
      <c r="N31" s="265">
        <v>0</v>
      </c>
      <c r="O31" s="265">
        <v>0</v>
      </c>
      <c r="P31" s="265">
        <v>0</v>
      </c>
      <c r="Q31" s="265">
        <v>0</v>
      </c>
      <c r="R31" s="265">
        <v>0</v>
      </c>
      <c r="S31" s="265">
        <v>0</v>
      </c>
      <c r="T31" s="265">
        <v>0</v>
      </c>
      <c r="U31" s="265">
        <v>0</v>
      </c>
      <c r="V31" s="265">
        <v>0</v>
      </c>
      <c r="W31" s="265">
        <v>0</v>
      </c>
      <c r="X31" s="265">
        <v>0</v>
      </c>
      <c r="Y31" s="265">
        <v>0</v>
      </c>
      <c r="Z31" s="265">
        <v>0</v>
      </c>
      <c r="AA31" s="265">
        <v>0</v>
      </c>
      <c r="AB31" s="265">
        <v>0</v>
      </c>
      <c r="AC31" s="265">
        <v>0</v>
      </c>
      <c r="AD31" s="269"/>
      <c r="AE31" s="265">
        <v>0.58423400000000003</v>
      </c>
      <c r="AF31" s="265">
        <v>0</v>
      </c>
      <c r="AG31" s="265">
        <v>0</v>
      </c>
      <c r="AH31" s="265">
        <v>0</v>
      </c>
      <c r="AI31" s="265">
        <v>0</v>
      </c>
      <c r="AJ31" s="265">
        <v>0</v>
      </c>
      <c r="AK31" s="265">
        <v>0</v>
      </c>
      <c r="AL31" s="265">
        <v>0</v>
      </c>
      <c r="AM31" s="265">
        <v>0</v>
      </c>
      <c r="AN31" s="282">
        <v>0</v>
      </c>
      <c r="AO31" s="103"/>
      <c r="AP31" s="31"/>
    </row>
    <row r="32" spans="1:42" s="7" customFormat="1" ht="16.5" customHeight="1">
      <c r="A32" s="31"/>
      <c r="B32" s="104"/>
      <c r="C32" s="164" t="s">
        <v>53</v>
      </c>
      <c r="D32" s="283">
        <v>0</v>
      </c>
      <c r="E32" s="265">
        <v>0</v>
      </c>
      <c r="F32" s="265">
        <v>13.968676939362958</v>
      </c>
      <c r="G32" s="265">
        <v>0</v>
      </c>
      <c r="H32" s="265">
        <v>0</v>
      </c>
      <c r="I32" s="265">
        <v>0</v>
      </c>
      <c r="J32" s="265">
        <v>2.6503906671909756</v>
      </c>
      <c r="K32" s="265">
        <v>4.6866133700353885</v>
      </c>
      <c r="L32" s="265">
        <v>0</v>
      </c>
      <c r="M32" s="265">
        <v>0.74221099999999995</v>
      </c>
      <c r="N32" s="265">
        <v>0</v>
      </c>
      <c r="O32" s="265">
        <v>0.87127899999999991</v>
      </c>
      <c r="P32" s="265">
        <v>0.27427299999999999</v>
      </c>
      <c r="Q32" s="265">
        <v>13.609644986236709</v>
      </c>
      <c r="R32" s="265">
        <v>0</v>
      </c>
      <c r="S32" s="265">
        <v>1.828497</v>
      </c>
      <c r="T32" s="265">
        <v>0</v>
      </c>
      <c r="U32" s="265">
        <v>0</v>
      </c>
      <c r="V32" s="265">
        <v>0</v>
      </c>
      <c r="W32" s="265">
        <v>0</v>
      </c>
      <c r="X32" s="265">
        <v>0</v>
      </c>
      <c r="Y32" s="265">
        <v>0</v>
      </c>
      <c r="Z32" s="265">
        <v>3.9918999999999996E-2</v>
      </c>
      <c r="AA32" s="265">
        <v>9.7675333818849239</v>
      </c>
      <c r="AB32" s="265">
        <v>0</v>
      </c>
      <c r="AC32" s="265">
        <v>0</v>
      </c>
      <c r="AD32" s="269"/>
      <c r="AE32" s="265">
        <v>1.5291823179999999</v>
      </c>
      <c r="AF32" s="265">
        <v>1.9237469999999999</v>
      </c>
      <c r="AG32" s="265">
        <v>0</v>
      </c>
      <c r="AH32" s="265">
        <v>0</v>
      </c>
      <c r="AI32" s="265">
        <v>0</v>
      </c>
      <c r="AJ32" s="265">
        <v>0</v>
      </c>
      <c r="AK32" s="265">
        <v>0.52366000000000001</v>
      </c>
      <c r="AL32" s="265">
        <v>0</v>
      </c>
      <c r="AM32" s="265">
        <v>0</v>
      </c>
      <c r="AN32" s="282">
        <v>5.0000000000000001E-3</v>
      </c>
      <c r="AO32" s="103"/>
      <c r="AP32" s="31"/>
    </row>
    <row r="33" spans="1:42" s="7" customFormat="1" ht="16.5" customHeight="1">
      <c r="A33" s="31"/>
      <c r="B33" s="102"/>
      <c r="C33" s="24" t="s">
        <v>54</v>
      </c>
      <c r="D33" s="281">
        <v>0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0</v>
      </c>
      <c r="K33" s="265">
        <v>0</v>
      </c>
      <c r="L33" s="265">
        <v>0</v>
      </c>
      <c r="M33" s="265">
        <v>0</v>
      </c>
      <c r="N33" s="265">
        <v>0</v>
      </c>
      <c r="O33" s="265">
        <v>82.820661698951071</v>
      </c>
      <c r="P33" s="265">
        <v>4.2488460341438783</v>
      </c>
      <c r="Q33" s="265">
        <v>3.4299999999999999E-4</v>
      </c>
      <c r="R33" s="265">
        <v>9.1699999999999993E-3</v>
      </c>
      <c r="S33" s="265">
        <v>8.9402715278538061</v>
      </c>
      <c r="T33" s="265">
        <v>0</v>
      </c>
      <c r="U33" s="265">
        <v>0</v>
      </c>
      <c r="V33" s="265">
        <v>0</v>
      </c>
      <c r="W33" s="265">
        <v>0</v>
      </c>
      <c r="X33" s="265">
        <v>0</v>
      </c>
      <c r="Y33" s="265">
        <v>0</v>
      </c>
      <c r="Z33" s="265">
        <v>7.5183928635211608</v>
      </c>
      <c r="AA33" s="265">
        <v>0</v>
      </c>
      <c r="AB33" s="265">
        <v>0</v>
      </c>
      <c r="AC33" s="265">
        <v>0</v>
      </c>
      <c r="AD33" s="269"/>
      <c r="AE33" s="265">
        <v>14.883748578131605</v>
      </c>
      <c r="AF33" s="265">
        <v>0.30672699999999997</v>
      </c>
      <c r="AG33" s="265">
        <v>0</v>
      </c>
      <c r="AH33" s="265">
        <v>0</v>
      </c>
      <c r="AI33" s="265">
        <v>0</v>
      </c>
      <c r="AJ33" s="265">
        <v>0</v>
      </c>
      <c r="AK33" s="265">
        <v>5.1740454378253125</v>
      </c>
      <c r="AL33" s="265">
        <v>0</v>
      </c>
      <c r="AM33" s="265">
        <v>4.1209999999999997E-2</v>
      </c>
      <c r="AN33" s="282">
        <v>0</v>
      </c>
      <c r="AO33" s="103"/>
      <c r="AP33" s="31"/>
    </row>
    <row r="34" spans="1:42" s="7" customFormat="1" ht="16.5" customHeight="1">
      <c r="A34" s="31"/>
      <c r="B34" s="102"/>
      <c r="C34" s="164" t="s">
        <v>52</v>
      </c>
      <c r="D34" s="283">
        <v>0</v>
      </c>
      <c r="E34" s="265">
        <v>0</v>
      </c>
      <c r="F34" s="26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81.601513698951067</v>
      </c>
      <c r="P34" s="265">
        <v>4.2488460341438783</v>
      </c>
      <c r="Q34" s="265">
        <v>3.4299999999999999E-4</v>
      </c>
      <c r="R34" s="265">
        <v>0</v>
      </c>
      <c r="S34" s="265">
        <v>8.9402715278538061</v>
      </c>
      <c r="T34" s="265">
        <v>0</v>
      </c>
      <c r="U34" s="265">
        <v>0</v>
      </c>
      <c r="V34" s="265">
        <v>0</v>
      </c>
      <c r="W34" s="265">
        <v>0</v>
      </c>
      <c r="X34" s="265">
        <v>0</v>
      </c>
      <c r="Y34" s="265">
        <v>0</v>
      </c>
      <c r="Z34" s="265">
        <v>7.5183928635211608</v>
      </c>
      <c r="AA34" s="265">
        <v>0</v>
      </c>
      <c r="AB34" s="265">
        <v>0</v>
      </c>
      <c r="AC34" s="265">
        <v>0</v>
      </c>
      <c r="AD34" s="269"/>
      <c r="AE34" s="265">
        <v>12.427946578131605</v>
      </c>
      <c r="AF34" s="265">
        <v>0.15926599999999999</v>
      </c>
      <c r="AG34" s="265">
        <v>0</v>
      </c>
      <c r="AH34" s="265">
        <v>0</v>
      </c>
      <c r="AI34" s="265">
        <v>0</v>
      </c>
      <c r="AJ34" s="265">
        <v>0</v>
      </c>
      <c r="AK34" s="265">
        <v>5.1740454378253125</v>
      </c>
      <c r="AL34" s="265">
        <v>0</v>
      </c>
      <c r="AM34" s="265">
        <v>4.1209999999999997E-2</v>
      </c>
      <c r="AN34" s="282">
        <v>0</v>
      </c>
      <c r="AO34" s="103"/>
      <c r="AP34" s="31"/>
    </row>
    <row r="35" spans="1:42" s="7" customFormat="1" ht="16.5" customHeight="1">
      <c r="A35" s="31"/>
      <c r="B35" s="102"/>
      <c r="C35" s="164" t="s">
        <v>53</v>
      </c>
      <c r="D35" s="283">
        <v>0</v>
      </c>
      <c r="E35" s="265">
        <v>0</v>
      </c>
      <c r="F35" s="265">
        <v>0</v>
      </c>
      <c r="G35" s="265">
        <v>0</v>
      </c>
      <c r="H35" s="265">
        <v>0</v>
      </c>
      <c r="I35" s="265">
        <v>0</v>
      </c>
      <c r="J35" s="265">
        <v>0</v>
      </c>
      <c r="K35" s="265">
        <v>0</v>
      </c>
      <c r="L35" s="265">
        <v>0</v>
      </c>
      <c r="M35" s="265">
        <v>0</v>
      </c>
      <c r="N35" s="265">
        <v>0</v>
      </c>
      <c r="O35" s="265">
        <v>1.2191479999999999</v>
      </c>
      <c r="P35" s="265">
        <v>0</v>
      </c>
      <c r="Q35" s="265">
        <v>0</v>
      </c>
      <c r="R35" s="265">
        <v>9.1699999999999993E-3</v>
      </c>
      <c r="S35" s="265">
        <v>0</v>
      </c>
      <c r="T35" s="265">
        <v>0</v>
      </c>
      <c r="U35" s="265">
        <v>0</v>
      </c>
      <c r="V35" s="265">
        <v>0</v>
      </c>
      <c r="W35" s="265">
        <v>0</v>
      </c>
      <c r="X35" s="265">
        <v>0</v>
      </c>
      <c r="Y35" s="265">
        <v>0</v>
      </c>
      <c r="Z35" s="265">
        <v>0</v>
      </c>
      <c r="AA35" s="265">
        <v>0</v>
      </c>
      <c r="AB35" s="265">
        <v>0</v>
      </c>
      <c r="AC35" s="265">
        <v>0</v>
      </c>
      <c r="AD35" s="269"/>
      <c r="AE35" s="265">
        <v>2.4558019999999998</v>
      </c>
      <c r="AF35" s="265">
        <v>0.14746100000000001</v>
      </c>
      <c r="AG35" s="265">
        <v>0</v>
      </c>
      <c r="AH35" s="265">
        <v>0</v>
      </c>
      <c r="AI35" s="265">
        <v>0</v>
      </c>
      <c r="AJ35" s="265">
        <v>0</v>
      </c>
      <c r="AK35" s="265">
        <v>0</v>
      </c>
      <c r="AL35" s="265">
        <v>0</v>
      </c>
      <c r="AM35" s="265">
        <v>0</v>
      </c>
      <c r="AN35" s="282">
        <v>0</v>
      </c>
      <c r="AO35" s="103"/>
      <c r="AP35" s="31"/>
    </row>
    <row r="36" spans="1:42" s="8" customFormat="1" ht="16.5" customHeight="1">
      <c r="A36" s="28"/>
      <c r="B36" s="111"/>
      <c r="C36" s="164" t="s">
        <v>55</v>
      </c>
      <c r="D36" s="283">
        <v>0</v>
      </c>
      <c r="E36" s="265">
        <v>0</v>
      </c>
      <c r="F36" s="26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1.2191479999999999</v>
      </c>
      <c r="P36" s="265">
        <v>0</v>
      </c>
      <c r="Q36" s="265">
        <v>0</v>
      </c>
      <c r="R36" s="265">
        <v>9.1699999999999993E-3</v>
      </c>
      <c r="S36" s="265">
        <v>0</v>
      </c>
      <c r="T36" s="265">
        <v>0</v>
      </c>
      <c r="U36" s="265">
        <v>0</v>
      </c>
      <c r="V36" s="265">
        <v>0</v>
      </c>
      <c r="W36" s="265">
        <v>0</v>
      </c>
      <c r="X36" s="265">
        <v>0</v>
      </c>
      <c r="Y36" s="265">
        <v>0</v>
      </c>
      <c r="Z36" s="265">
        <v>0</v>
      </c>
      <c r="AA36" s="265">
        <v>0</v>
      </c>
      <c r="AB36" s="265">
        <v>0</v>
      </c>
      <c r="AC36" s="265">
        <v>0</v>
      </c>
      <c r="AD36" s="269"/>
      <c r="AE36" s="265">
        <v>2.4558019999999998</v>
      </c>
      <c r="AF36" s="265">
        <v>0.14746100000000001</v>
      </c>
      <c r="AG36" s="265">
        <v>0</v>
      </c>
      <c r="AH36" s="265">
        <v>0</v>
      </c>
      <c r="AI36" s="265">
        <v>0</v>
      </c>
      <c r="AJ36" s="265">
        <v>0</v>
      </c>
      <c r="AK36" s="265">
        <v>0</v>
      </c>
      <c r="AL36" s="265">
        <v>0</v>
      </c>
      <c r="AM36" s="265">
        <v>0</v>
      </c>
      <c r="AN36" s="282">
        <v>0</v>
      </c>
      <c r="AO36" s="108"/>
      <c r="AP36" s="28"/>
    </row>
    <row r="37" spans="1:42" s="7" customFormat="1" ht="16.5" customHeight="1">
      <c r="A37" s="31"/>
      <c r="B37" s="104"/>
      <c r="C37" s="164" t="s">
        <v>56</v>
      </c>
      <c r="D37" s="283">
        <v>0</v>
      </c>
      <c r="E37" s="265">
        <v>0</v>
      </c>
      <c r="F37" s="265">
        <v>0</v>
      </c>
      <c r="G37" s="265">
        <v>0</v>
      </c>
      <c r="H37" s="265">
        <v>0</v>
      </c>
      <c r="I37" s="265">
        <v>0</v>
      </c>
      <c r="J37" s="265">
        <v>0</v>
      </c>
      <c r="K37" s="265">
        <v>0</v>
      </c>
      <c r="L37" s="265">
        <v>0</v>
      </c>
      <c r="M37" s="265">
        <v>0</v>
      </c>
      <c r="N37" s="265">
        <v>0</v>
      </c>
      <c r="O37" s="265">
        <v>81.373492529019117</v>
      </c>
      <c r="P37" s="265">
        <v>3.767016417640483</v>
      </c>
      <c r="Q37" s="265">
        <v>0</v>
      </c>
      <c r="R37" s="265">
        <v>0</v>
      </c>
      <c r="S37" s="265">
        <v>8.3577440776109064</v>
      </c>
      <c r="T37" s="265">
        <v>0</v>
      </c>
      <c r="U37" s="265">
        <v>0</v>
      </c>
      <c r="V37" s="265">
        <v>0</v>
      </c>
      <c r="W37" s="265">
        <v>0</v>
      </c>
      <c r="X37" s="265">
        <v>0</v>
      </c>
      <c r="Y37" s="265">
        <v>0</v>
      </c>
      <c r="Z37" s="265">
        <v>6.3459725443444359</v>
      </c>
      <c r="AA37" s="265">
        <v>0</v>
      </c>
      <c r="AB37" s="265">
        <v>0</v>
      </c>
      <c r="AC37" s="265">
        <v>0</v>
      </c>
      <c r="AD37" s="269"/>
      <c r="AE37" s="265">
        <v>12.427946578131605</v>
      </c>
      <c r="AF37" s="265">
        <v>0.15926599999999999</v>
      </c>
      <c r="AG37" s="265">
        <v>0</v>
      </c>
      <c r="AH37" s="265">
        <v>0</v>
      </c>
      <c r="AI37" s="265">
        <v>0</v>
      </c>
      <c r="AJ37" s="265">
        <v>0</v>
      </c>
      <c r="AK37" s="265">
        <v>5.1740454378253125</v>
      </c>
      <c r="AL37" s="265">
        <v>0</v>
      </c>
      <c r="AM37" s="265">
        <v>4.1209999999999997E-2</v>
      </c>
      <c r="AN37" s="282">
        <v>0</v>
      </c>
      <c r="AO37" s="103"/>
      <c r="AP37" s="31"/>
    </row>
    <row r="38" spans="1:42" s="7" customFormat="1" ht="16.5" customHeight="1">
      <c r="A38" s="31"/>
      <c r="B38" s="104"/>
      <c r="C38" s="164" t="s">
        <v>57</v>
      </c>
      <c r="D38" s="283">
        <v>0</v>
      </c>
      <c r="E38" s="265">
        <v>0</v>
      </c>
      <c r="F38" s="26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0.21057000000000001</v>
      </c>
      <c r="P38" s="265">
        <v>0.33913100000000002</v>
      </c>
      <c r="Q38" s="265">
        <v>0</v>
      </c>
      <c r="R38" s="265">
        <v>0</v>
      </c>
      <c r="S38" s="265">
        <v>0.53453099999999998</v>
      </c>
      <c r="T38" s="265">
        <v>0</v>
      </c>
      <c r="U38" s="265">
        <v>0</v>
      </c>
      <c r="V38" s="265">
        <v>0</v>
      </c>
      <c r="W38" s="265">
        <v>0</v>
      </c>
      <c r="X38" s="265">
        <v>0</v>
      </c>
      <c r="Y38" s="265">
        <v>0</v>
      </c>
      <c r="Z38" s="265">
        <v>0.41052899999999998</v>
      </c>
      <c r="AA38" s="265">
        <v>0</v>
      </c>
      <c r="AB38" s="265">
        <v>0</v>
      </c>
      <c r="AC38" s="265">
        <v>0</v>
      </c>
      <c r="AD38" s="269"/>
      <c r="AE38" s="265">
        <v>0</v>
      </c>
      <c r="AF38" s="265">
        <v>0</v>
      </c>
      <c r="AG38" s="265">
        <v>0</v>
      </c>
      <c r="AH38" s="265">
        <v>0</v>
      </c>
      <c r="AI38" s="265">
        <v>0</v>
      </c>
      <c r="AJ38" s="265">
        <v>0</v>
      </c>
      <c r="AK38" s="265">
        <v>0</v>
      </c>
      <c r="AL38" s="265">
        <v>0</v>
      </c>
      <c r="AM38" s="265">
        <v>0</v>
      </c>
      <c r="AN38" s="282">
        <v>0</v>
      </c>
      <c r="AO38" s="103"/>
      <c r="AP38" s="31"/>
    </row>
    <row r="39" spans="1:42" s="7" customFormat="1" ht="16.5" customHeight="1">
      <c r="A39" s="31"/>
      <c r="B39" s="104"/>
      <c r="C39" s="164" t="s">
        <v>58</v>
      </c>
      <c r="D39" s="283">
        <v>0</v>
      </c>
      <c r="E39" s="265">
        <v>0</v>
      </c>
      <c r="F39" s="265">
        <v>0</v>
      </c>
      <c r="G39" s="265">
        <v>0</v>
      </c>
      <c r="H39" s="265">
        <v>0</v>
      </c>
      <c r="I39" s="265">
        <v>0</v>
      </c>
      <c r="J39" s="265">
        <v>0</v>
      </c>
      <c r="K39" s="265">
        <v>0</v>
      </c>
      <c r="L39" s="265">
        <v>0</v>
      </c>
      <c r="M39" s="265">
        <v>0</v>
      </c>
      <c r="N39" s="265">
        <v>0</v>
      </c>
      <c r="O39" s="265">
        <v>0</v>
      </c>
      <c r="P39" s="265">
        <v>0</v>
      </c>
      <c r="Q39" s="265">
        <v>0</v>
      </c>
      <c r="R39" s="265">
        <v>0</v>
      </c>
      <c r="S39" s="265">
        <v>0</v>
      </c>
      <c r="T39" s="265">
        <v>0</v>
      </c>
      <c r="U39" s="265">
        <v>0</v>
      </c>
      <c r="V39" s="265">
        <v>0</v>
      </c>
      <c r="W39" s="265">
        <v>0</v>
      </c>
      <c r="X39" s="265">
        <v>0</v>
      </c>
      <c r="Y39" s="265">
        <v>0</v>
      </c>
      <c r="Z39" s="265">
        <v>0</v>
      </c>
      <c r="AA39" s="265">
        <v>0</v>
      </c>
      <c r="AB39" s="265">
        <v>0</v>
      </c>
      <c r="AC39" s="265">
        <v>0</v>
      </c>
      <c r="AD39" s="269"/>
      <c r="AE39" s="265">
        <v>0</v>
      </c>
      <c r="AF39" s="265">
        <v>0</v>
      </c>
      <c r="AG39" s="265">
        <v>0</v>
      </c>
      <c r="AH39" s="265">
        <v>0</v>
      </c>
      <c r="AI39" s="265">
        <v>0</v>
      </c>
      <c r="AJ39" s="265">
        <v>0</v>
      </c>
      <c r="AK39" s="265">
        <v>0</v>
      </c>
      <c r="AL39" s="265">
        <v>0</v>
      </c>
      <c r="AM39" s="265">
        <v>0</v>
      </c>
      <c r="AN39" s="282">
        <v>0</v>
      </c>
      <c r="AO39" s="103"/>
      <c r="AP39" s="31"/>
    </row>
    <row r="40" spans="1:42" s="7" customFormat="1" ht="16.5" customHeight="1">
      <c r="A40" s="31"/>
      <c r="B40" s="104"/>
      <c r="C40" s="164" t="s">
        <v>59</v>
      </c>
      <c r="D40" s="283">
        <v>0</v>
      </c>
      <c r="E40" s="265">
        <v>0</v>
      </c>
      <c r="F40" s="265">
        <v>0</v>
      </c>
      <c r="G40" s="265">
        <v>0</v>
      </c>
      <c r="H40" s="265">
        <v>0</v>
      </c>
      <c r="I40" s="265">
        <v>0</v>
      </c>
      <c r="J40" s="265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1.7451169931944004E-2</v>
      </c>
      <c r="P40" s="265">
        <v>0.14269861650339563</v>
      </c>
      <c r="Q40" s="265">
        <v>3.4299999999999999E-4</v>
      </c>
      <c r="R40" s="265">
        <v>0</v>
      </c>
      <c r="S40" s="265">
        <v>4.7996450242898961E-2</v>
      </c>
      <c r="T40" s="265">
        <v>0</v>
      </c>
      <c r="U40" s="265">
        <v>0</v>
      </c>
      <c r="V40" s="265">
        <v>0</v>
      </c>
      <c r="W40" s="265">
        <v>0</v>
      </c>
      <c r="X40" s="265">
        <v>0</v>
      </c>
      <c r="Y40" s="265">
        <v>0</v>
      </c>
      <c r="Z40" s="265">
        <v>0.76189131917672359</v>
      </c>
      <c r="AA40" s="265">
        <v>0</v>
      </c>
      <c r="AB40" s="265">
        <v>0</v>
      </c>
      <c r="AC40" s="265">
        <v>0</v>
      </c>
      <c r="AD40" s="269"/>
      <c r="AE40" s="265">
        <v>0</v>
      </c>
      <c r="AF40" s="265">
        <v>0</v>
      </c>
      <c r="AG40" s="265">
        <v>0</v>
      </c>
      <c r="AH40" s="265">
        <v>0</v>
      </c>
      <c r="AI40" s="265">
        <v>0</v>
      </c>
      <c r="AJ40" s="265">
        <v>0</v>
      </c>
      <c r="AK40" s="265">
        <v>0</v>
      </c>
      <c r="AL40" s="265">
        <v>0</v>
      </c>
      <c r="AM40" s="265">
        <v>0</v>
      </c>
      <c r="AN40" s="282">
        <v>0</v>
      </c>
      <c r="AO40" s="103"/>
      <c r="AP40" s="31"/>
    </row>
    <row r="41" spans="1:42" s="7" customFormat="1" ht="16.5" customHeight="1">
      <c r="A41" s="31"/>
      <c r="B41" s="104"/>
      <c r="C41" s="164" t="s">
        <v>60</v>
      </c>
      <c r="D41" s="283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9"/>
      <c r="AE41" s="265"/>
      <c r="AF41" s="265"/>
      <c r="AG41" s="265"/>
      <c r="AH41" s="265"/>
      <c r="AI41" s="265"/>
      <c r="AJ41" s="265"/>
      <c r="AK41" s="265"/>
      <c r="AL41" s="265"/>
      <c r="AM41" s="265"/>
      <c r="AN41" s="282"/>
      <c r="AO41" s="103"/>
      <c r="AP41" s="31"/>
    </row>
    <row r="42" spans="1:42" s="8" customFormat="1" ht="16.5" customHeight="1">
      <c r="A42" s="28"/>
      <c r="B42" s="111"/>
      <c r="C42" s="24" t="s">
        <v>61</v>
      </c>
      <c r="D42" s="281">
        <v>0</v>
      </c>
      <c r="E42" s="265">
        <v>0</v>
      </c>
      <c r="F42" s="265">
        <v>13.968676939362958</v>
      </c>
      <c r="G42" s="265">
        <v>0</v>
      </c>
      <c r="H42" s="265">
        <v>0</v>
      </c>
      <c r="I42" s="265">
        <v>0</v>
      </c>
      <c r="J42" s="265">
        <v>2.6503906671909756</v>
      </c>
      <c r="K42" s="265">
        <v>4.6866133700353885</v>
      </c>
      <c r="L42" s="265">
        <v>0</v>
      </c>
      <c r="M42" s="265">
        <v>48.41018600000001</v>
      </c>
      <c r="N42" s="265">
        <v>0</v>
      </c>
      <c r="O42" s="265">
        <v>141.70725262960127</v>
      </c>
      <c r="P42" s="265">
        <v>0.62037199870180837</v>
      </c>
      <c r="Q42" s="265">
        <v>13.609644986236709</v>
      </c>
      <c r="R42" s="265">
        <v>0</v>
      </c>
      <c r="S42" s="265">
        <v>3.1232190452693653</v>
      </c>
      <c r="T42" s="265">
        <v>0</v>
      </c>
      <c r="U42" s="265">
        <v>0</v>
      </c>
      <c r="V42" s="265">
        <v>0</v>
      </c>
      <c r="W42" s="265">
        <v>0</v>
      </c>
      <c r="X42" s="265">
        <v>0</v>
      </c>
      <c r="Y42" s="265">
        <v>0</v>
      </c>
      <c r="Z42" s="265">
        <v>1.6776919827136259</v>
      </c>
      <c r="AA42" s="265">
        <v>9.7675333818849239</v>
      </c>
      <c r="AB42" s="265">
        <v>0</v>
      </c>
      <c r="AC42" s="265">
        <v>0</v>
      </c>
      <c r="AD42" s="269"/>
      <c r="AE42" s="265">
        <v>28.442375131600546</v>
      </c>
      <c r="AF42" s="265">
        <v>22.111809494002905</v>
      </c>
      <c r="AG42" s="265">
        <v>0</v>
      </c>
      <c r="AH42" s="265">
        <v>0</v>
      </c>
      <c r="AI42" s="265">
        <v>0</v>
      </c>
      <c r="AJ42" s="265">
        <v>0</v>
      </c>
      <c r="AK42" s="265">
        <v>3.1991800000000001</v>
      </c>
      <c r="AL42" s="265">
        <v>0</v>
      </c>
      <c r="AM42" s="265">
        <v>0.156864</v>
      </c>
      <c r="AN42" s="282">
        <v>14.534680000000002</v>
      </c>
      <c r="AO42" s="108"/>
      <c r="AP42" s="28"/>
    </row>
    <row r="43" spans="1:42" s="11" customFormat="1" ht="16.5" customHeight="1">
      <c r="A43" s="44"/>
      <c r="B43" s="112"/>
      <c r="C43" s="164" t="s">
        <v>52</v>
      </c>
      <c r="D43" s="283">
        <v>0</v>
      </c>
      <c r="E43" s="266">
        <v>0</v>
      </c>
      <c r="F43" s="266">
        <v>13.968676939362958</v>
      </c>
      <c r="G43" s="266">
        <v>0</v>
      </c>
      <c r="H43" s="266">
        <v>0</v>
      </c>
      <c r="I43" s="266">
        <v>0</v>
      </c>
      <c r="J43" s="266">
        <v>2.6503906671909756</v>
      </c>
      <c r="K43" s="266">
        <v>4.6866133700353885</v>
      </c>
      <c r="L43" s="266">
        <v>0</v>
      </c>
      <c r="M43" s="266">
        <v>48.41018600000001</v>
      </c>
      <c r="N43" s="266">
        <v>0</v>
      </c>
      <c r="O43" s="266">
        <v>132.54678962960128</v>
      </c>
      <c r="P43" s="266">
        <v>0.62037199870180837</v>
      </c>
      <c r="Q43" s="266">
        <v>13.609644986236709</v>
      </c>
      <c r="R43" s="266">
        <v>0</v>
      </c>
      <c r="S43" s="266">
        <v>3.1232190452693653</v>
      </c>
      <c r="T43" s="266">
        <v>0</v>
      </c>
      <c r="U43" s="266">
        <v>0</v>
      </c>
      <c r="V43" s="266">
        <v>0</v>
      </c>
      <c r="W43" s="266">
        <v>0</v>
      </c>
      <c r="X43" s="266">
        <v>0</v>
      </c>
      <c r="Y43" s="266">
        <v>0</v>
      </c>
      <c r="Z43" s="266">
        <v>1.6776919827136259</v>
      </c>
      <c r="AA43" s="266">
        <v>9.7675333818849239</v>
      </c>
      <c r="AB43" s="266">
        <v>0</v>
      </c>
      <c r="AC43" s="266">
        <v>0</v>
      </c>
      <c r="AD43" s="270"/>
      <c r="AE43" s="266">
        <v>27.885002131600547</v>
      </c>
      <c r="AF43" s="266">
        <v>22.111809494002905</v>
      </c>
      <c r="AG43" s="266">
        <v>0</v>
      </c>
      <c r="AH43" s="266">
        <v>0</v>
      </c>
      <c r="AI43" s="266">
        <v>0</v>
      </c>
      <c r="AJ43" s="266">
        <v>0</v>
      </c>
      <c r="AK43" s="266">
        <v>3.1991800000000001</v>
      </c>
      <c r="AL43" s="266">
        <v>0</v>
      </c>
      <c r="AM43" s="266">
        <v>0.156864</v>
      </c>
      <c r="AN43" s="280">
        <v>14.534680000000002</v>
      </c>
      <c r="AO43" s="113"/>
      <c r="AP43" s="44"/>
    </row>
    <row r="44" spans="1:42" s="7" customFormat="1" ht="16.5" customHeight="1">
      <c r="A44" s="31"/>
      <c r="B44" s="104"/>
      <c r="C44" s="164" t="s">
        <v>53</v>
      </c>
      <c r="D44" s="283">
        <v>0</v>
      </c>
      <c r="E44" s="265">
        <v>0</v>
      </c>
      <c r="F44" s="265">
        <v>0</v>
      </c>
      <c r="G44" s="265">
        <v>0</v>
      </c>
      <c r="H44" s="265">
        <v>0</v>
      </c>
      <c r="I44" s="265">
        <v>0</v>
      </c>
      <c r="J44" s="265">
        <v>0</v>
      </c>
      <c r="K44" s="265">
        <v>0</v>
      </c>
      <c r="L44" s="265">
        <v>0</v>
      </c>
      <c r="M44" s="265">
        <v>0</v>
      </c>
      <c r="N44" s="265">
        <v>0</v>
      </c>
      <c r="O44" s="265">
        <v>9.160463</v>
      </c>
      <c r="P44" s="265">
        <v>0</v>
      </c>
      <c r="Q44" s="265">
        <v>0</v>
      </c>
      <c r="R44" s="265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65">
        <v>0</v>
      </c>
      <c r="Z44" s="265">
        <v>0</v>
      </c>
      <c r="AA44" s="265">
        <v>0</v>
      </c>
      <c r="AB44" s="265">
        <v>0</v>
      </c>
      <c r="AC44" s="265">
        <v>0</v>
      </c>
      <c r="AD44" s="269"/>
      <c r="AE44" s="265">
        <v>0.55737300000000001</v>
      </c>
      <c r="AF44" s="265">
        <v>0</v>
      </c>
      <c r="AG44" s="265">
        <v>0</v>
      </c>
      <c r="AH44" s="265">
        <v>0</v>
      </c>
      <c r="AI44" s="265">
        <v>0</v>
      </c>
      <c r="AJ44" s="265">
        <v>0</v>
      </c>
      <c r="AK44" s="265">
        <v>0</v>
      </c>
      <c r="AL44" s="265">
        <v>0</v>
      </c>
      <c r="AM44" s="265">
        <v>0</v>
      </c>
      <c r="AN44" s="282">
        <v>0</v>
      </c>
      <c r="AO44" s="103"/>
      <c r="AP44" s="31"/>
    </row>
    <row r="45" spans="1:42" s="8" customFormat="1" ht="24.95" customHeight="1">
      <c r="A45" s="28"/>
      <c r="B45" s="114"/>
      <c r="C45" s="24" t="s">
        <v>62</v>
      </c>
      <c r="D45" s="281">
        <v>0</v>
      </c>
      <c r="E45" s="252">
        <v>0</v>
      </c>
      <c r="F45" s="252">
        <v>27.937353878725915</v>
      </c>
      <c r="G45" s="252">
        <v>0</v>
      </c>
      <c r="H45" s="252">
        <v>0</v>
      </c>
      <c r="I45" s="252">
        <v>0</v>
      </c>
      <c r="J45" s="252">
        <v>5.3007813343819512</v>
      </c>
      <c r="K45" s="252">
        <v>9.3732267400707769</v>
      </c>
      <c r="L45" s="252">
        <v>0</v>
      </c>
      <c r="M45" s="252">
        <v>49.152397000000008</v>
      </c>
      <c r="N45" s="252">
        <v>0</v>
      </c>
      <c r="O45" s="252">
        <v>225.39919332855234</v>
      </c>
      <c r="P45" s="252">
        <v>5.1434910328456871</v>
      </c>
      <c r="Q45" s="252">
        <v>27.21963297247342</v>
      </c>
      <c r="R45" s="252">
        <v>9.1699999999999993E-3</v>
      </c>
      <c r="S45" s="252">
        <v>13.891987573123172</v>
      </c>
      <c r="T45" s="252">
        <v>0</v>
      </c>
      <c r="U45" s="252">
        <v>0</v>
      </c>
      <c r="V45" s="252">
        <v>0</v>
      </c>
      <c r="W45" s="252">
        <v>0</v>
      </c>
      <c r="X45" s="252">
        <v>0</v>
      </c>
      <c r="Y45" s="252">
        <v>0</v>
      </c>
      <c r="Z45" s="252">
        <v>9.2360038462347855</v>
      </c>
      <c r="AA45" s="252">
        <v>19.535066763769848</v>
      </c>
      <c r="AB45" s="252">
        <v>0</v>
      </c>
      <c r="AC45" s="252">
        <v>0</v>
      </c>
      <c r="AD45" s="271"/>
      <c r="AE45" s="252">
        <v>45.43954002773215</v>
      </c>
      <c r="AF45" s="252">
        <v>24.342283494002903</v>
      </c>
      <c r="AG45" s="252">
        <v>0</v>
      </c>
      <c r="AH45" s="252">
        <v>0</v>
      </c>
      <c r="AI45" s="252">
        <v>0</v>
      </c>
      <c r="AJ45" s="252">
        <v>0</v>
      </c>
      <c r="AK45" s="252">
        <v>8.8968854378253113</v>
      </c>
      <c r="AL45" s="252">
        <v>0</v>
      </c>
      <c r="AM45" s="252">
        <v>0.198074</v>
      </c>
      <c r="AN45" s="253">
        <v>14.539680000000002</v>
      </c>
      <c r="AO45" s="108"/>
      <c r="AP45" s="49"/>
    </row>
    <row r="46" spans="1:42" s="177" customFormat="1" ht="16.5" customHeight="1">
      <c r="A46" s="173"/>
      <c r="B46" s="174"/>
      <c r="C46" s="223" t="s">
        <v>94</v>
      </c>
      <c r="D46" s="231">
        <v>0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0</v>
      </c>
      <c r="O46" s="231">
        <v>0</v>
      </c>
      <c r="P46" s="231">
        <v>0</v>
      </c>
      <c r="Q46" s="231">
        <v>0</v>
      </c>
      <c r="R46" s="231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2"/>
      <c r="AE46" s="231">
        <v>0</v>
      </c>
      <c r="AF46" s="231">
        <v>0</v>
      </c>
      <c r="AG46" s="231">
        <v>0</v>
      </c>
      <c r="AH46" s="231">
        <v>0</v>
      </c>
      <c r="AI46" s="231">
        <v>0</v>
      </c>
      <c r="AJ46" s="231">
        <v>0</v>
      </c>
      <c r="AK46" s="231">
        <v>0</v>
      </c>
      <c r="AL46" s="231">
        <v>0</v>
      </c>
      <c r="AM46" s="231">
        <v>0</v>
      </c>
      <c r="AN46" s="233">
        <v>0</v>
      </c>
      <c r="AO46" s="175"/>
      <c r="AP46" s="176"/>
    </row>
    <row r="47" spans="1:42" s="177" customFormat="1" ht="16.5" customHeight="1">
      <c r="A47" s="173"/>
      <c r="B47" s="174"/>
      <c r="C47" s="223" t="s">
        <v>95</v>
      </c>
      <c r="D47" s="231">
        <v>0</v>
      </c>
      <c r="E47" s="231">
        <v>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1">
        <v>0</v>
      </c>
      <c r="N47" s="231">
        <v>0</v>
      </c>
      <c r="O47" s="231">
        <v>0</v>
      </c>
      <c r="P47" s="231">
        <v>0</v>
      </c>
      <c r="Q47" s="231">
        <v>0</v>
      </c>
      <c r="R47" s="231">
        <v>0</v>
      </c>
      <c r="S47" s="231">
        <v>0</v>
      </c>
      <c r="T47" s="231">
        <v>0</v>
      </c>
      <c r="U47" s="231">
        <v>0</v>
      </c>
      <c r="V47" s="231">
        <v>0</v>
      </c>
      <c r="W47" s="231">
        <v>0</v>
      </c>
      <c r="X47" s="231">
        <v>0</v>
      </c>
      <c r="Y47" s="231">
        <v>0</v>
      </c>
      <c r="Z47" s="231">
        <v>0</v>
      </c>
      <c r="AA47" s="231">
        <v>0</v>
      </c>
      <c r="AB47" s="231">
        <v>0</v>
      </c>
      <c r="AC47" s="231">
        <v>0</v>
      </c>
      <c r="AD47" s="232"/>
      <c r="AE47" s="231">
        <v>0</v>
      </c>
      <c r="AF47" s="231">
        <v>0</v>
      </c>
      <c r="AG47" s="231">
        <v>0</v>
      </c>
      <c r="AH47" s="231">
        <v>0</v>
      </c>
      <c r="AI47" s="231">
        <v>0</v>
      </c>
      <c r="AJ47" s="231">
        <v>0</v>
      </c>
      <c r="AK47" s="231">
        <v>0</v>
      </c>
      <c r="AL47" s="231">
        <v>0</v>
      </c>
      <c r="AM47" s="231">
        <v>0</v>
      </c>
      <c r="AN47" s="233">
        <v>0</v>
      </c>
      <c r="AO47" s="175"/>
      <c r="AP47" s="176"/>
    </row>
    <row r="48" spans="1:42" s="177" customFormat="1" ht="16.5" customHeight="1">
      <c r="A48" s="173"/>
      <c r="B48" s="174"/>
      <c r="C48" s="223" t="s">
        <v>83</v>
      </c>
      <c r="D48" s="231">
        <v>0</v>
      </c>
      <c r="E48" s="235">
        <v>0</v>
      </c>
      <c r="F48" s="235">
        <v>13.968676939362958</v>
      </c>
      <c r="G48" s="235">
        <v>0</v>
      </c>
      <c r="H48" s="235">
        <v>0</v>
      </c>
      <c r="I48" s="235">
        <v>0</v>
      </c>
      <c r="J48" s="235">
        <v>2.6503906671909756</v>
      </c>
      <c r="K48" s="235">
        <v>4.6866133700353885</v>
      </c>
      <c r="L48" s="235">
        <v>0</v>
      </c>
      <c r="M48" s="235">
        <v>0</v>
      </c>
      <c r="N48" s="235">
        <v>0</v>
      </c>
      <c r="O48" s="235">
        <v>1.2196629999999999</v>
      </c>
      <c r="P48" s="235">
        <v>0.12</v>
      </c>
      <c r="Q48" s="235">
        <v>13.609644986236709</v>
      </c>
      <c r="R48" s="235">
        <v>0</v>
      </c>
      <c r="S48" s="235">
        <v>0.59</v>
      </c>
      <c r="T48" s="235">
        <v>0</v>
      </c>
      <c r="U48" s="235">
        <v>0</v>
      </c>
      <c r="V48" s="235">
        <v>0</v>
      </c>
      <c r="W48" s="235">
        <v>0</v>
      </c>
      <c r="X48" s="235">
        <v>0</v>
      </c>
      <c r="Y48" s="235">
        <v>0</v>
      </c>
      <c r="Z48" s="235">
        <v>0</v>
      </c>
      <c r="AA48" s="235">
        <v>9.7675333818849239</v>
      </c>
      <c r="AB48" s="235">
        <v>0</v>
      </c>
      <c r="AC48" s="235">
        <v>0</v>
      </c>
      <c r="AD48" s="236"/>
      <c r="AE48" s="235">
        <v>0.55737300000000001</v>
      </c>
      <c r="AF48" s="235">
        <v>0</v>
      </c>
      <c r="AG48" s="235">
        <v>0</v>
      </c>
      <c r="AH48" s="235">
        <v>0</v>
      </c>
      <c r="AI48" s="235">
        <v>0</v>
      </c>
      <c r="AJ48" s="235">
        <v>0</v>
      </c>
      <c r="AK48" s="235">
        <v>0</v>
      </c>
      <c r="AL48" s="235">
        <v>0</v>
      </c>
      <c r="AM48" s="235">
        <v>0</v>
      </c>
      <c r="AN48" s="237">
        <v>5.0000000000000001E-3</v>
      </c>
      <c r="AO48" s="175"/>
      <c r="AP48" s="176"/>
    </row>
    <row r="49" spans="1:42" s="177" customFormat="1" ht="16.5" customHeight="1">
      <c r="A49" s="173"/>
      <c r="B49" s="174"/>
      <c r="C49" s="223" t="s">
        <v>84</v>
      </c>
      <c r="D49" s="238">
        <v>0</v>
      </c>
      <c r="E49" s="239">
        <v>0</v>
      </c>
      <c r="F49" s="239">
        <v>27.937353878725915</v>
      </c>
      <c r="G49" s="239">
        <v>0</v>
      </c>
      <c r="H49" s="239">
        <v>0</v>
      </c>
      <c r="I49" s="239">
        <v>0</v>
      </c>
      <c r="J49" s="239">
        <v>5.3007813343819512</v>
      </c>
      <c r="K49" s="239">
        <v>9.3732267400707769</v>
      </c>
      <c r="L49" s="239">
        <v>0</v>
      </c>
      <c r="M49" s="239">
        <v>11.114790999999999</v>
      </c>
      <c r="N49" s="239">
        <v>0</v>
      </c>
      <c r="O49" s="239">
        <v>0.33239099999999999</v>
      </c>
      <c r="P49" s="239">
        <v>0.74860199999999999</v>
      </c>
      <c r="Q49" s="239">
        <v>27.219289972473419</v>
      </c>
      <c r="R49" s="239">
        <v>0</v>
      </c>
      <c r="S49" s="239">
        <v>1.6372629999999999</v>
      </c>
      <c r="T49" s="239">
        <v>0</v>
      </c>
      <c r="U49" s="239">
        <v>0</v>
      </c>
      <c r="V49" s="239">
        <v>0</v>
      </c>
      <c r="W49" s="239">
        <v>0</v>
      </c>
      <c r="X49" s="239">
        <v>0</v>
      </c>
      <c r="Y49" s="239">
        <v>0</v>
      </c>
      <c r="Z49" s="239">
        <v>0</v>
      </c>
      <c r="AA49" s="239">
        <v>19.535066763769848</v>
      </c>
      <c r="AB49" s="239">
        <v>0</v>
      </c>
      <c r="AC49" s="239">
        <v>0</v>
      </c>
      <c r="AD49" s="240"/>
      <c r="AE49" s="239">
        <v>2.4861470251378508</v>
      </c>
      <c r="AF49" s="239">
        <v>1.5535049999999999</v>
      </c>
      <c r="AG49" s="239">
        <v>0</v>
      </c>
      <c r="AH49" s="239">
        <v>0</v>
      </c>
      <c r="AI49" s="239">
        <v>0</v>
      </c>
      <c r="AJ49" s="239">
        <v>0</v>
      </c>
      <c r="AK49" s="239">
        <v>0</v>
      </c>
      <c r="AL49" s="239">
        <v>0</v>
      </c>
      <c r="AM49" s="239">
        <v>0</v>
      </c>
      <c r="AN49" s="241">
        <v>0.01</v>
      </c>
      <c r="AO49" s="208"/>
      <c r="AP49" s="176"/>
    </row>
    <row r="50" spans="1:42" s="7" customFormat="1" ht="24.95" customHeight="1">
      <c r="A50" s="31"/>
      <c r="B50" s="102"/>
      <c r="C50" s="242" t="s">
        <v>64</v>
      </c>
      <c r="D50" s="243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44"/>
      <c r="AE50" s="218"/>
      <c r="AF50" s="218"/>
      <c r="AG50" s="218"/>
      <c r="AH50" s="218"/>
      <c r="AI50" s="218"/>
      <c r="AJ50" s="218"/>
      <c r="AK50" s="218"/>
      <c r="AL50" s="218"/>
      <c r="AM50" s="218"/>
      <c r="AN50" s="227"/>
      <c r="AO50" s="103"/>
      <c r="AP50" s="27"/>
    </row>
    <row r="51" spans="1:42" s="7" customFormat="1" ht="16.5" customHeight="1">
      <c r="A51" s="31"/>
      <c r="B51" s="104"/>
      <c r="C51" s="164" t="s">
        <v>65</v>
      </c>
      <c r="D51" s="284">
        <v>0</v>
      </c>
      <c r="E51" s="272">
        <v>0</v>
      </c>
      <c r="F51" s="272">
        <v>27.937353878725915</v>
      </c>
      <c r="G51" s="272">
        <v>0</v>
      </c>
      <c r="H51" s="272">
        <v>0</v>
      </c>
      <c r="I51" s="272">
        <v>0</v>
      </c>
      <c r="J51" s="272">
        <v>5.3007813343819512</v>
      </c>
      <c r="K51" s="272">
        <v>9.3732267400707769</v>
      </c>
      <c r="L51" s="272">
        <v>0</v>
      </c>
      <c r="M51" s="272">
        <v>0.74221099999999995</v>
      </c>
      <c r="N51" s="272">
        <v>0</v>
      </c>
      <c r="O51" s="272">
        <v>62.278962000000007</v>
      </c>
      <c r="P51" s="272">
        <v>0.94607401650339573</v>
      </c>
      <c r="Q51" s="272">
        <v>27.219289972473419</v>
      </c>
      <c r="R51" s="272">
        <v>9.1699999999999993E-3</v>
      </c>
      <c r="S51" s="272">
        <v>3.2003360985485743</v>
      </c>
      <c r="T51" s="272">
        <v>0</v>
      </c>
      <c r="U51" s="272">
        <v>0</v>
      </c>
      <c r="V51" s="272">
        <v>0</v>
      </c>
      <c r="W51" s="272">
        <v>0</v>
      </c>
      <c r="X51" s="272">
        <v>0</v>
      </c>
      <c r="Y51" s="272">
        <v>0</v>
      </c>
      <c r="Z51" s="272">
        <v>1.0554285010970381</v>
      </c>
      <c r="AA51" s="272">
        <v>19.535066763769848</v>
      </c>
      <c r="AB51" s="272">
        <v>0</v>
      </c>
      <c r="AC51" s="272">
        <v>0</v>
      </c>
      <c r="AD51" s="273"/>
      <c r="AE51" s="272">
        <v>35.237823218000003</v>
      </c>
      <c r="AF51" s="272">
        <v>4.183427</v>
      </c>
      <c r="AG51" s="272">
        <v>0</v>
      </c>
      <c r="AH51" s="272">
        <v>0</v>
      </c>
      <c r="AI51" s="272">
        <v>0</v>
      </c>
      <c r="AJ51" s="272">
        <v>0</v>
      </c>
      <c r="AK51" s="272">
        <v>1.1188470000000001</v>
      </c>
      <c r="AL51" s="272">
        <v>0</v>
      </c>
      <c r="AM51" s="272">
        <v>4.1209999999999997E-2</v>
      </c>
      <c r="AN51" s="263">
        <v>14.539680000000001</v>
      </c>
      <c r="AO51" s="103"/>
      <c r="AP51" s="27"/>
    </row>
    <row r="52" spans="1:42" s="7" customFormat="1" ht="16.5" customHeight="1">
      <c r="A52" s="31"/>
      <c r="B52" s="104"/>
      <c r="C52" s="164" t="s">
        <v>89</v>
      </c>
      <c r="D52" s="284">
        <v>0</v>
      </c>
      <c r="E52" s="272">
        <v>0</v>
      </c>
      <c r="F52" s="272">
        <v>0</v>
      </c>
      <c r="G52" s="272">
        <v>0</v>
      </c>
      <c r="H52" s="272">
        <v>0</v>
      </c>
      <c r="I52" s="272">
        <v>0</v>
      </c>
      <c r="J52" s="272">
        <v>0</v>
      </c>
      <c r="K52" s="272">
        <v>0</v>
      </c>
      <c r="L52" s="272">
        <v>0</v>
      </c>
      <c r="M52" s="272">
        <v>3.7376480000000001</v>
      </c>
      <c r="N52" s="272">
        <v>0</v>
      </c>
      <c r="O52" s="272">
        <v>37.64272256384222</v>
      </c>
      <c r="P52" s="272">
        <v>3.7849042803793642</v>
      </c>
      <c r="Q52" s="272">
        <v>3.4299999999999999E-4</v>
      </c>
      <c r="R52" s="272">
        <v>0</v>
      </c>
      <c r="S52" s="272">
        <v>0.62235157510793115</v>
      </c>
      <c r="T52" s="272">
        <v>0</v>
      </c>
      <c r="U52" s="272">
        <v>0</v>
      </c>
      <c r="V52" s="272">
        <v>0</v>
      </c>
      <c r="W52" s="272">
        <v>0</v>
      </c>
      <c r="X52" s="272">
        <v>0</v>
      </c>
      <c r="Y52" s="272">
        <v>0</v>
      </c>
      <c r="Z52" s="272">
        <v>7.3040418380664063</v>
      </c>
      <c r="AA52" s="272">
        <v>0</v>
      </c>
      <c r="AB52" s="272">
        <v>0</v>
      </c>
      <c r="AC52" s="272">
        <v>0</v>
      </c>
      <c r="AD52" s="273"/>
      <c r="AE52" s="272">
        <v>3.3554611938352008</v>
      </c>
      <c r="AF52" s="272">
        <v>2.891276304993188</v>
      </c>
      <c r="AG52" s="272">
        <v>0</v>
      </c>
      <c r="AH52" s="272">
        <v>0</v>
      </c>
      <c r="AI52" s="272">
        <v>0</v>
      </c>
      <c r="AJ52" s="272">
        <v>0</v>
      </c>
      <c r="AK52" s="272">
        <v>6.9373000000000004E-2</v>
      </c>
      <c r="AL52" s="272">
        <v>0</v>
      </c>
      <c r="AM52" s="272">
        <v>7.6369999999999997E-3</v>
      </c>
      <c r="AN52" s="263">
        <v>0</v>
      </c>
      <c r="AO52" s="103"/>
      <c r="AP52" s="27"/>
    </row>
    <row r="53" spans="1:42" s="7" customFormat="1" ht="16.5" customHeight="1">
      <c r="A53" s="31"/>
      <c r="B53" s="104"/>
      <c r="C53" s="164" t="s">
        <v>90</v>
      </c>
      <c r="D53" s="284">
        <v>0</v>
      </c>
      <c r="E53" s="272">
        <v>0</v>
      </c>
      <c r="F53" s="272">
        <v>0</v>
      </c>
      <c r="G53" s="272">
        <v>0</v>
      </c>
      <c r="H53" s="272">
        <v>0</v>
      </c>
      <c r="I53" s="272">
        <v>0</v>
      </c>
      <c r="J53" s="272">
        <v>0</v>
      </c>
      <c r="K53" s="272">
        <v>0</v>
      </c>
      <c r="L53" s="272">
        <v>0</v>
      </c>
      <c r="M53" s="272">
        <v>6.790063</v>
      </c>
      <c r="N53" s="272">
        <v>0</v>
      </c>
      <c r="O53" s="272">
        <v>124.80675973763795</v>
      </c>
      <c r="P53" s="272">
        <v>0.41251373596292701</v>
      </c>
      <c r="Q53" s="272">
        <v>0</v>
      </c>
      <c r="R53" s="272">
        <v>0</v>
      </c>
      <c r="S53" s="272">
        <v>8.5908860731461676</v>
      </c>
      <c r="T53" s="272">
        <v>0</v>
      </c>
      <c r="U53" s="272">
        <v>0</v>
      </c>
      <c r="V53" s="272">
        <v>0</v>
      </c>
      <c r="W53" s="272">
        <v>0</v>
      </c>
      <c r="X53" s="272">
        <v>0</v>
      </c>
      <c r="Y53" s="272">
        <v>0</v>
      </c>
      <c r="Z53" s="272">
        <v>0.62755400000000006</v>
      </c>
      <c r="AA53" s="272">
        <v>0</v>
      </c>
      <c r="AB53" s="272">
        <v>0</v>
      </c>
      <c r="AC53" s="272">
        <v>0</v>
      </c>
      <c r="AD53" s="273"/>
      <c r="AE53" s="272">
        <v>5.0962556158969532</v>
      </c>
      <c r="AF53" s="272">
        <v>6.9227001876088083</v>
      </c>
      <c r="AG53" s="272">
        <v>0</v>
      </c>
      <c r="AH53" s="272">
        <v>0</v>
      </c>
      <c r="AI53" s="272">
        <v>0</v>
      </c>
      <c r="AJ53" s="272">
        <v>0</v>
      </c>
      <c r="AK53" s="272">
        <v>7.7086654378253128</v>
      </c>
      <c r="AL53" s="272">
        <v>0</v>
      </c>
      <c r="AM53" s="272">
        <v>4.5820000000000001E-3</v>
      </c>
      <c r="AN53" s="263">
        <v>0</v>
      </c>
      <c r="AO53" s="103"/>
      <c r="AP53" s="27"/>
    </row>
    <row r="54" spans="1:42" s="7" customFormat="1" ht="16.5" customHeight="1">
      <c r="A54" s="31"/>
      <c r="B54" s="104"/>
      <c r="C54" s="164" t="s">
        <v>91</v>
      </c>
      <c r="D54" s="284">
        <v>0</v>
      </c>
      <c r="E54" s="272">
        <v>0</v>
      </c>
      <c r="F54" s="272">
        <v>0</v>
      </c>
      <c r="G54" s="272">
        <v>0</v>
      </c>
      <c r="H54" s="272">
        <v>0</v>
      </c>
      <c r="I54" s="272">
        <v>0</v>
      </c>
      <c r="J54" s="272">
        <v>0</v>
      </c>
      <c r="K54" s="272">
        <v>0</v>
      </c>
      <c r="L54" s="272">
        <v>0</v>
      </c>
      <c r="M54" s="272">
        <v>14.15549</v>
      </c>
      <c r="N54" s="272">
        <v>0</v>
      </c>
      <c r="O54" s="272">
        <v>0.67074902707222617</v>
      </c>
      <c r="P54" s="272">
        <v>0</v>
      </c>
      <c r="Q54" s="272">
        <v>0</v>
      </c>
      <c r="R54" s="272">
        <v>0</v>
      </c>
      <c r="S54" s="272">
        <v>1.4784138263204969</v>
      </c>
      <c r="T54" s="272">
        <v>0</v>
      </c>
      <c r="U54" s="272">
        <v>0</v>
      </c>
      <c r="V54" s="272">
        <v>0</v>
      </c>
      <c r="W54" s="272">
        <v>0</v>
      </c>
      <c r="X54" s="272">
        <v>0</v>
      </c>
      <c r="Y54" s="272">
        <v>0</v>
      </c>
      <c r="Z54" s="272">
        <v>0.24897950707134106</v>
      </c>
      <c r="AA54" s="272">
        <v>0</v>
      </c>
      <c r="AB54" s="272">
        <v>0</v>
      </c>
      <c r="AC54" s="272">
        <v>0</v>
      </c>
      <c r="AD54" s="273"/>
      <c r="AE54" s="272">
        <v>1.75</v>
      </c>
      <c r="AF54" s="272">
        <v>6.438677001400908</v>
      </c>
      <c r="AG54" s="272">
        <v>0</v>
      </c>
      <c r="AH54" s="272">
        <v>0</v>
      </c>
      <c r="AI54" s="272">
        <v>0</v>
      </c>
      <c r="AJ54" s="272">
        <v>0</v>
      </c>
      <c r="AK54" s="272">
        <v>0</v>
      </c>
      <c r="AL54" s="272">
        <v>0</v>
      </c>
      <c r="AM54" s="272">
        <v>3.4910000000000002E-3</v>
      </c>
      <c r="AN54" s="263">
        <v>0</v>
      </c>
      <c r="AO54" s="103"/>
      <c r="AP54" s="27"/>
    </row>
    <row r="55" spans="1:42" s="7" customFormat="1" ht="16.5" customHeight="1">
      <c r="A55" s="31"/>
      <c r="B55" s="102"/>
      <c r="C55" s="164" t="s">
        <v>97</v>
      </c>
      <c r="D55" s="284">
        <v>0</v>
      </c>
      <c r="E55" s="272">
        <v>0</v>
      </c>
      <c r="F55" s="272">
        <v>0</v>
      </c>
      <c r="G55" s="272">
        <v>0</v>
      </c>
      <c r="H55" s="272">
        <v>0</v>
      </c>
      <c r="I55" s="272">
        <v>0</v>
      </c>
      <c r="J55" s="272">
        <v>0</v>
      </c>
      <c r="K55" s="272">
        <v>0</v>
      </c>
      <c r="L55" s="272">
        <v>0</v>
      </c>
      <c r="M55" s="272">
        <v>23.726984000000002</v>
      </c>
      <c r="N55" s="272">
        <v>0</v>
      </c>
      <c r="O55" s="272">
        <v>0</v>
      </c>
      <c r="P55" s="272">
        <v>0</v>
      </c>
      <c r="Q55" s="272">
        <v>0</v>
      </c>
      <c r="R55" s="272">
        <v>0</v>
      </c>
      <c r="S55" s="272">
        <v>0</v>
      </c>
      <c r="T55" s="272">
        <v>0</v>
      </c>
      <c r="U55" s="272">
        <v>0</v>
      </c>
      <c r="V55" s="272">
        <v>0</v>
      </c>
      <c r="W55" s="272">
        <v>0</v>
      </c>
      <c r="X55" s="272">
        <v>0</v>
      </c>
      <c r="Y55" s="272">
        <v>0</v>
      </c>
      <c r="Z55" s="272">
        <v>0</v>
      </c>
      <c r="AA55" s="272">
        <v>0</v>
      </c>
      <c r="AB55" s="272">
        <v>0</v>
      </c>
      <c r="AC55" s="272">
        <v>0</v>
      </c>
      <c r="AD55" s="273"/>
      <c r="AE55" s="272">
        <v>0</v>
      </c>
      <c r="AF55" s="272">
        <v>3.9062040000000007</v>
      </c>
      <c r="AG55" s="272">
        <v>0</v>
      </c>
      <c r="AH55" s="272">
        <v>0</v>
      </c>
      <c r="AI55" s="272">
        <v>0</v>
      </c>
      <c r="AJ55" s="272">
        <v>0</v>
      </c>
      <c r="AK55" s="272">
        <v>0</v>
      </c>
      <c r="AL55" s="272">
        <v>0</v>
      </c>
      <c r="AM55" s="272">
        <v>0.141154</v>
      </c>
      <c r="AN55" s="263">
        <v>0</v>
      </c>
      <c r="AO55" s="103"/>
      <c r="AP55" s="27"/>
    </row>
    <row r="56" spans="1:42" s="8" customFormat="1" ht="36.950000000000003" customHeight="1">
      <c r="A56" s="28"/>
      <c r="B56" s="107"/>
      <c r="C56" s="166" t="s">
        <v>101</v>
      </c>
      <c r="D56" s="219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45"/>
      <c r="AE56" s="220"/>
      <c r="AF56" s="220"/>
      <c r="AG56" s="220"/>
      <c r="AH56" s="220"/>
      <c r="AI56" s="220"/>
      <c r="AJ56" s="220"/>
      <c r="AK56" s="220"/>
      <c r="AL56" s="220"/>
      <c r="AM56" s="220"/>
      <c r="AN56" s="246"/>
      <c r="AO56" s="108"/>
      <c r="AP56" s="49"/>
    </row>
    <row r="57" spans="1:42" s="7" customFormat="1" ht="16.5" customHeight="1">
      <c r="A57" s="31"/>
      <c r="B57" s="102"/>
      <c r="C57" s="24" t="s">
        <v>51</v>
      </c>
      <c r="D57" s="285">
        <v>0</v>
      </c>
      <c r="E57" s="272">
        <v>0</v>
      </c>
      <c r="F57" s="272">
        <v>0</v>
      </c>
      <c r="G57" s="272">
        <v>3.765917170846</v>
      </c>
      <c r="H57" s="272">
        <v>0</v>
      </c>
      <c r="I57" s="272">
        <v>0</v>
      </c>
      <c r="J57" s="272">
        <v>0</v>
      </c>
      <c r="K57" s="272">
        <v>662.7751592272499</v>
      </c>
      <c r="L57" s="272">
        <v>0</v>
      </c>
      <c r="M57" s="272">
        <v>0</v>
      </c>
      <c r="N57" s="272">
        <v>0</v>
      </c>
      <c r="O57" s="272">
        <v>1321.9318940684677</v>
      </c>
      <c r="P57" s="272">
        <v>39.471439909999994</v>
      </c>
      <c r="Q57" s="272">
        <v>662.7751592272499</v>
      </c>
      <c r="R57" s="272">
        <v>0</v>
      </c>
      <c r="S57" s="272">
        <v>512.5776608299999</v>
      </c>
      <c r="T57" s="272">
        <v>0</v>
      </c>
      <c r="U57" s="272">
        <v>0</v>
      </c>
      <c r="V57" s="272">
        <v>0</v>
      </c>
      <c r="W57" s="272">
        <v>0</v>
      </c>
      <c r="X57" s="272">
        <v>0</v>
      </c>
      <c r="Y57" s="272">
        <v>0</v>
      </c>
      <c r="Z57" s="272">
        <v>0.59029100000000001</v>
      </c>
      <c r="AA57" s="272">
        <v>0</v>
      </c>
      <c r="AB57" s="272">
        <v>0</v>
      </c>
      <c r="AC57" s="272">
        <v>0</v>
      </c>
      <c r="AD57" s="273"/>
      <c r="AE57" s="272">
        <v>157.40605355023268</v>
      </c>
      <c r="AF57" s="272">
        <v>14.182529961439251</v>
      </c>
      <c r="AG57" s="272">
        <v>0</v>
      </c>
      <c r="AH57" s="272">
        <v>0.897899</v>
      </c>
      <c r="AI57" s="272">
        <v>0</v>
      </c>
      <c r="AJ57" s="272">
        <v>2.7050000000000001E-2</v>
      </c>
      <c r="AK57" s="272">
        <v>0</v>
      </c>
      <c r="AL57" s="272">
        <v>0</v>
      </c>
      <c r="AM57" s="272">
        <v>0.35349999999999998</v>
      </c>
      <c r="AN57" s="263">
        <v>37.872630000000001</v>
      </c>
      <c r="AO57" s="103"/>
      <c r="AP57" s="31"/>
    </row>
    <row r="58" spans="1:42" s="7" customFormat="1" ht="16.5" customHeight="1">
      <c r="A58" s="31"/>
      <c r="B58" s="104"/>
      <c r="C58" s="164" t="s">
        <v>52</v>
      </c>
      <c r="D58" s="284">
        <v>0</v>
      </c>
      <c r="E58" s="272">
        <v>0</v>
      </c>
      <c r="F58" s="272">
        <v>0</v>
      </c>
      <c r="G58" s="272">
        <v>0</v>
      </c>
      <c r="H58" s="272">
        <v>0</v>
      </c>
      <c r="I58" s="272">
        <v>0</v>
      </c>
      <c r="J58" s="272">
        <v>0</v>
      </c>
      <c r="K58" s="272">
        <v>275.72401099999996</v>
      </c>
      <c r="L58" s="272">
        <v>0</v>
      </c>
      <c r="M58" s="272">
        <v>0</v>
      </c>
      <c r="N58" s="272">
        <v>0</v>
      </c>
      <c r="O58" s="272">
        <v>92.828499236447684</v>
      </c>
      <c r="P58" s="272">
        <v>0</v>
      </c>
      <c r="Q58" s="272">
        <v>275.72401099999996</v>
      </c>
      <c r="R58" s="272">
        <v>0</v>
      </c>
      <c r="S58" s="272">
        <v>2.086792</v>
      </c>
      <c r="T58" s="272">
        <v>0</v>
      </c>
      <c r="U58" s="272">
        <v>0</v>
      </c>
      <c r="V58" s="272">
        <v>0</v>
      </c>
      <c r="W58" s="272">
        <v>0</v>
      </c>
      <c r="X58" s="272">
        <v>0</v>
      </c>
      <c r="Y58" s="272">
        <v>0</v>
      </c>
      <c r="Z58" s="272">
        <v>0</v>
      </c>
      <c r="AA58" s="272">
        <v>0</v>
      </c>
      <c r="AB58" s="272">
        <v>0</v>
      </c>
      <c r="AC58" s="272">
        <v>0</v>
      </c>
      <c r="AD58" s="273"/>
      <c r="AE58" s="272">
        <v>6.3266449999999992</v>
      </c>
      <c r="AF58" s="272">
        <v>0</v>
      </c>
      <c r="AG58" s="272">
        <v>0</v>
      </c>
      <c r="AH58" s="272">
        <v>0</v>
      </c>
      <c r="AI58" s="272">
        <v>0</v>
      </c>
      <c r="AJ58" s="272">
        <v>1.5582E-2</v>
      </c>
      <c r="AK58" s="272">
        <v>0</v>
      </c>
      <c r="AL58" s="272">
        <v>0</v>
      </c>
      <c r="AM58" s="272">
        <v>0</v>
      </c>
      <c r="AN58" s="263">
        <v>13.217722999999999</v>
      </c>
      <c r="AO58" s="103"/>
      <c r="AP58" s="31"/>
    </row>
    <row r="59" spans="1:42" s="7" customFormat="1" ht="16.5" customHeight="1">
      <c r="A59" s="31"/>
      <c r="B59" s="104"/>
      <c r="C59" s="164" t="s">
        <v>53</v>
      </c>
      <c r="D59" s="284">
        <v>0</v>
      </c>
      <c r="E59" s="272">
        <v>0</v>
      </c>
      <c r="F59" s="272">
        <v>0</v>
      </c>
      <c r="G59" s="272">
        <v>3.765917170846</v>
      </c>
      <c r="H59" s="272">
        <v>0</v>
      </c>
      <c r="I59" s="272">
        <v>0</v>
      </c>
      <c r="J59" s="272">
        <v>0</v>
      </c>
      <c r="K59" s="272">
        <v>387.05114822724994</v>
      </c>
      <c r="L59" s="272">
        <v>0</v>
      </c>
      <c r="M59" s="272">
        <v>0</v>
      </c>
      <c r="N59" s="272">
        <v>0</v>
      </c>
      <c r="O59" s="272">
        <v>1229.1033948320201</v>
      </c>
      <c r="P59" s="272">
        <v>39.471439909999994</v>
      </c>
      <c r="Q59" s="272">
        <v>387.05114822724994</v>
      </c>
      <c r="R59" s="272">
        <v>0</v>
      </c>
      <c r="S59" s="272">
        <v>510.49086882999995</v>
      </c>
      <c r="T59" s="272">
        <v>0</v>
      </c>
      <c r="U59" s="272">
        <v>0</v>
      </c>
      <c r="V59" s="272">
        <v>0</v>
      </c>
      <c r="W59" s="272">
        <v>0</v>
      </c>
      <c r="X59" s="272">
        <v>0</v>
      </c>
      <c r="Y59" s="272">
        <v>0</v>
      </c>
      <c r="Z59" s="272">
        <v>0.59029100000000001</v>
      </c>
      <c r="AA59" s="272">
        <v>0</v>
      </c>
      <c r="AB59" s="272">
        <v>0</v>
      </c>
      <c r="AC59" s="272">
        <v>0</v>
      </c>
      <c r="AD59" s="273"/>
      <c r="AE59" s="272">
        <v>151.0794085502327</v>
      </c>
      <c r="AF59" s="272">
        <v>14.182529961439251</v>
      </c>
      <c r="AG59" s="272">
        <v>0</v>
      </c>
      <c r="AH59" s="272">
        <v>0.897899</v>
      </c>
      <c r="AI59" s="272">
        <v>0</v>
      </c>
      <c r="AJ59" s="272">
        <v>1.1468000000000001E-2</v>
      </c>
      <c r="AK59" s="272">
        <v>0</v>
      </c>
      <c r="AL59" s="272">
        <v>0</v>
      </c>
      <c r="AM59" s="272">
        <v>0.35349999999999998</v>
      </c>
      <c r="AN59" s="263">
        <v>24.654906999999998</v>
      </c>
      <c r="AO59" s="103"/>
      <c r="AP59" s="31"/>
    </row>
    <row r="60" spans="1:42" s="7" customFormat="1" ht="16.5" customHeight="1">
      <c r="A60" s="31"/>
      <c r="B60" s="102"/>
      <c r="C60" s="24" t="s">
        <v>54</v>
      </c>
      <c r="D60" s="285">
        <v>0</v>
      </c>
      <c r="E60" s="272">
        <v>0</v>
      </c>
      <c r="F60" s="272">
        <v>2.1583890000000001</v>
      </c>
      <c r="G60" s="272">
        <v>0.17168899999999998</v>
      </c>
      <c r="H60" s="272">
        <v>0</v>
      </c>
      <c r="I60" s="272">
        <v>0</v>
      </c>
      <c r="J60" s="272">
        <v>0</v>
      </c>
      <c r="K60" s="272">
        <v>0</v>
      </c>
      <c r="L60" s="272">
        <v>0</v>
      </c>
      <c r="M60" s="272">
        <v>0</v>
      </c>
      <c r="N60" s="272">
        <v>0</v>
      </c>
      <c r="O60" s="272">
        <v>149.18405523749328</v>
      </c>
      <c r="P60" s="272">
        <v>0.85648557453900009</v>
      </c>
      <c r="Q60" s="272">
        <v>2.1583890000000001</v>
      </c>
      <c r="R60" s="272">
        <v>0</v>
      </c>
      <c r="S60" s="272">
        <v>43.8311803373999</v>
      </c>
      <c r="T60" s="272">
        <v>0</v>
      </c>
      <c r="U60" s="272">
        <v>0</v>
      </c>
      <c r="V60" s="272">
        <v>0</v>
      </c>
      <c r="W60" s="272">
        <v>0</v>
      </c>
      <c r="X60" s="272">
        <v>0</v>
      </c>
      <c r="Y60" s="272">
        <v>0</v>
      </c>
      <c r="Z60" s="272">
        <v>3.1274639000000004</v>
      </c>
      <c r="AA60" s="272">
        <v>0</v>
      </c>
      <c r="AB60" s="272">
        <v>0</v>
      </c>
      <c r="AC60" s="272">
        <v>0</v>
      </c>
      <c r="AD60" s="273"/>
      <c r="AE60" s="272">
        <v>9.4265542973423688</v>
      </c>
      <c r="AF60" s="272">
        <v>0.58871499999999999</v>
      </c>
      <c r="AG60" s="272">
        <v>0</v>
      </c>
      <c r="AH60" s="272">
        <v>0</v>
      </c>
      <c r="AI60" s="272">
        <v>0</v>
      </c>
      <c r="AJ60" s="272">
        <v>2.4990999999999999E-2</v>
      </c>
      <c r="AK60" s="272">
        <v>4.0898009885828008</v>
      </c>
      <c r="AL60" s="272">
        <v>0</v>
      </c>
      <c r="AM60" s="272">
        <v>32.452919303732749</v>
      </c>
      <c r="AN60" s="263">
        <v>0</v>
      </c>
      <c r="AO60" s="103"/>
      <c r="AP60" s="31"/>
    </row>
    <row r="61" spans="1:42" s="7" customFormat="1" ht="16.5" customHeight="1">
      <c r="A61" s="31"/>
      <c r="B61" s="102"/>
      <c r="C61" s="164" t="s">
        <v>52</v>
      </c>
      <c r="D61" s="284">
        <v>0</v>
      </c>
      <c r="E61" s="272">
        <v>0</v>
      </c>
      <c r="F61" s="272">
        <v>0</v>
      </c>
      <c r="G61" s="272">
        <v>0</v>
      </c>
      <c r="H61" s="272">
        <v>0</v>
      </c>
      <c r="I61" s="272">
        <v>0</v>
      </c>
      <c r="J61" s="272">
        <v>0</v>
      </c>
      <c r="K61" s="272">
        <v>0</v>
      </c>
      <c r="L61" s="272">
        <v>0</v>
      </c>
      <c r="M61" s="272">
        <v>0</v>
      </c>
      <c r="N61" s="272">
        <v>0</v>
      </c>
      <c r="O61" s="272">
        <v>106.5647260428961</v>
      </c>
      <c r="P61" s="272">
        <v>0.85648557453900009</v>
      </c>
      <c r="Q61" s="272">
        <v>0</v>
      </c>
      <c r="R61" s="272">
        <v>0</v>
      </c>
      <c r="S61" s="272">
        <v>40.3561373373999</v>
      </c>
      <c r="T61" s="272">
        <v>0</v>
      </c>
      <c r="U61" s="272">
        <v>0</v>
      </c>
      <c r="V61" s="272">
        <v>0</v>
      </c>
      <c r="W61" s="272">
        <v>0</v>
      </c>
      <c r="X61" s="272">
        <v>0</v>
      </c>
      <c r="Y61" s="272">
        <v>0</v>
      </c>
      <c r="Z61" s="272">
        <v>3.1274639000000004</v>
      </c>
      <c r="AA61" s="272">
        <v>0</v>
      </c>
      <c r="AB61" s="272">
        <v>0</v>
      </c>
      <c r="AC61" s="272">
        <v>0</v>
      </c>
      <c r="AD61" s="273"/>
      <c r="AE61" s="272">
        <v>0.69799429734236851</v>
      </c>
      <c r="AF61" s="272">
        <v>0.58871499999999999</v>
      </c>
      <c r="AG61" s="272">
        <v>0</v>
      </c>
      <c r="AH61" s="272">
        <v>0</v>
      </c>
      <c r="AI61" s="272">
        <v>0</v>
      </c>
      <c r="AJ61" s="272">
        <v>0</v>
      </c>
      <c r="AK61" s="272">
        <v>4.0898009885828008</v>
      </c>
      <c r="AL61" s="272">
        <v>0</v>
      </c>
      <c r="AM61" s="272">
        <v>32.452919303732749</v>
      </c>
      <c r="AN61" s="263">
        <v>0</v>
      </c>
      <c r="AO61" s="103"/>
      <c r="AP61" s="31"/>
    </row>
    <row r="62" spans="1:42" s="7" customFormat="1" ht="16.5" customHeight="1">
      <c r="A62" s="31"/>
      <c r="B62" s="102"/>
      <c r="C62" s="164" t="s">
        <v>53</v>
      </c>
      <c r="D62" s="284">
        <v>0</v>
      </c>
      <c r="E62" s="272">
        <v>0</v>
      </c>
      <c r="F62" s="272">
        <v>2.1583890000000001</v>
      </c>
      <c r="G62" s="272">
        <v>0.17168899999999998</v>
      </c>
      <c r="H62" s="272">
        <v>0</v>
      </c>
      <c r="I62" s="272">
        <v>0</v>
      </c>
      <c r="J62" s="272">
        <v>0</v>
      </c>
      <c r="K62" s="272">
        <v>0</v>
      </c>
      <c r="L62" s="272">
        <v>0</v>
      </c>
      <c r="M62" s="272">
        <v>0</v>
      </c>
      <c r="N62" s="272">
        <v>0</v>
      </c>
      <c r="O62" s="272">
        <v>42.619329194597199</v>
      </c>
      <c r="P62" s="272">
        <v>0</v>
      </c>
      <c r="Q62" s="272">
        <v>2.1583890000000001</v>
      </c>
      <c r="R62" s="272">
        <v>0</v>
      </c>
      <c r="S62" s="272">
        <v>3.4750429999999999</v>
      </c>
      <c r="T62" s="272">
        <v>0</v>
      </c>
      <c r="U62" s="272">
        <v>0</v>
      </c>
      <c r="V62" s="272">
        <v>0</v>
      </c>
      <c r="W62" s="272">
        <v>0</v>
      </c>
      <c r="X62" s="272">
        <v>0</v>
      </c>
      <c r="Y62" s="272">
        <v>0</v>
      </c>
      <c r="Z62" s="272">
        <v>0</v>
      </c>
      <c r="AA62" s="272">
        <v>0</v>
      </c>
      <c r="AB62" s="272">
        <v>0</v>
      </c>
      <c r="AC62" s="272">
        <v>0</v>
      </c>
      <c r="AD62" s="273"/>
      <c r="AE62" s="272">
        <v>8.7285599999999999</v>
      </c>
      <c r="AF62" s="272">
        <v>0</v>
      </c>
      <c r="AG62" s="272">
        <v>0</v>
      </c>
      <c r="AH62" s="272">
        <v>0</v>
      </c>
      <c r="AI62" s="272">
        <v>0</v>
      </c>
      <c r="AJ62" s="272">
        <v>2.4990999999999999E-2</v>
      </c>
      <c r="AK62" s="272">
        <v>0</v>
      </c>
      <c r="AL62" s="272">
        <v>0</v>
      </c>
      <c r="AM62" s="272">
        <v>0</v>
      </c>
      <c r="AN62" s="263">
        <v>0</v>
      </c>
      <c r="AO62" s="103"/>
      <c r="AP62" s="31"/>
    </row>
    <row r="63" spans="1:42" s="8" customFormat="1" ht="16.5" customHeight="1">
      <c r="A63" s="28"/>
      <c r="B63" s="111"/>
      <c r="C63" s="164" t="s">
        <v>55</v>
      </c>
      <c r="D63" s="284">
        <v>0</v>
      </c>
      <c r="E63" s="272">
        <v>0</v>
      </c>
      <c r="F63" s="272">
        <v>2.1583890000000001</v>
      </c>
      <c r="G63" s="272">
        <v>0.17168899999999998</v>
      </c>
      <c r="H63" s="272">
        <v>0</v>
      </c>
      <c r="I63" s="272">
        <v>0</v>
      </c>
      <c r="J63" s="272">
        <v>0</v>
      </c>
      <c r="K63" s="272">
        <v>0</v>
      </c>
      <c r="L63" s="272">
        <v>0</v>
      </c>
      <c r="M63" s="272">
        <v>0</v>
      </c>
      <c r="N63" s="272">
        <v>0</v>
      </c>
      <c r="O63" s="272">
        <v>42.619329194597199</v>
      </c>
      <c r="P63" s="272">
        <v>0</v>
      </c>
      <c r="Q63" s="272">
        <v>2.1583890000000001</v>
      </c>
      <c r="R63" s="272">
        <v>0</v>
      </c>
      <c r="S63" s="272">
        <v>3.4750429999999999</v>
      </c>
      <c r="T63" s="272">
        <v>0</v>
      </c>
      <c r="U63" s="272">
        <v>0</v>
      </c>
      <c r="V63" s="272">
        <v>0</v>
      </c>
      <c r="W63" s="272">
        <v>0</v>
      </c>
      <c r="X63" s="272">
        <v>0</v>
      </c>
      <c r="Y63" s="272">
        <v>0</v>
      </c>
      <c r="Z63" s="272">
        <v>0</v>
      </c>
      <c r="AA63" s="272">
        <v>0</v>
      </c>
      <c r="AB63" s="272">
        <v>0</v>
      </c>
      <c r="AC63" s="272">
        <v>0</v>
      </c>
      <c r="AD63" s="273"/>
      <c r="AE63" s="272">
        <v>8.7285599999999999</v>
      </c>
      <c r="AF63" s="272">
        <v>0</v>
      </c>
      <c r="AG63" s="272">
        <v>0</v>
      </c>
      <c r="AH63" s="272">
        <v>0</v>
      </c>
      <c r="AI63" s="272">
        <v>0</v>
      </c>
      <c r="AJ63" s="272">
        <v>2.4990999999999999E-2</v>
      </c>
      <c r="AK63" s="272">
        <v>0</v>
      </c>
      <c r="AL63" s="272">
        <v>0</v>
      </c>
      <c r="AM63" s="272">
        <v>0</v>
      </c>
      <c r="AN63" s="263">
        <v>0</v>
      </c>
      <c r="AO63" s="108"/>
      <c r="AP63" s="28"/>
    </row>
    <row r="64" spans="1:42" s="7" customFormat="1" ht="16.5" customHeight="1">
      <c r="A64" s="31"/>
      <c r="B64" s="104"/>
      <c r="C64" s="164" t="s">
        <v>56</v>
      </c>
      <c r="D64" s="284">
        <v>0</v>
      </c>
      <c r="E64" s="272">
        <v>0</v>
      </c>
      <c r="F64" s="272">
        <v>0</v>
      </c>
      <c r="G64" s="272">
        <v>0</v>
      </c>
      <c r="H64" s="272">
        <v>0</v>
      </c>
      <c r="I64" s="272">
        <v>0</v>
      </c>
      <c r="J64" s="272">
        <v>0</v>
      </c>
      <c r="K64" s="272">
        <v>0</v>
      </c>
      <c r="L64" s="272">
        <v>0</v>
      </c>
      <c r="M64" s="272">
        <v>0</v>
      </c>
      <c r="N64" s="272">
        <v>0</v>
      </c>
      <c r="O64" s="272">
        <v>105.24437104289609</v>
      </c>
      <c r="P64" s="272">
        <v>9.5812574539000009E-2</v>
      </c>
      <c r="Q64" s="272">
        <v>0</v>
      </c>
      <c r="R64" s="272">
        <v>0</v>
      </c>
      <c r="S64" s="272">
        <v>40.356136999208886</v>
      </c>
      <c r="T64" s="272">
        <v>0</v>
      </c>
      <c r="U64" s="272">
        <v>0</v>
      </c>
      <c r="V64" s="272">
        <v>0</v>
      </c>
      <c r="W64" s="272">
        <v>0</v>
      </c>
      <c r="X64" s="272">
        <v>0</v>
      </c>
      <c r="Y64" s="272">
        <v>0</v>
      </c>
      <c r="Z64" s="272">
        <v>2.4292909000000003</v>
      </c>
      <c r="AA64" s="272">
        <v>0</v>
      </c>
      <c r="AB64" s="272">
        <v>0</v>
      </c>
      <c r="AC64" s="272">
        <v>0</v>
      </c>
      <c r="AD64" s="273"/>
      <c r="AE64" s="272">
        <v>0.69799429734236851</v>
      </c>
      <c r="AF64" s="272">
        <v>0</v>
      </c>
      <c r="AG64" s="272">
        <v>0</v>
      </c>
      <c r="AH64" s="272">
        <v>0</v>
      </c>
      <c r="AI64" s="272">
        <v>0</v>
      </c>
      <c r="AJ64" s="272">
        <v>0</v>
      </c>
      <c r="AK64" s="272">
        <v>4.0898009885828008</v>
      </c>
      <c r="AL64" s="272">
        <v>0</v>
      </c>
      <c r="AM64" s="272">
        <v>32.452919303732749</v>
      </c>
      <c r="AN64" s="263">
        <v>0</v>
      </c>
      <c r="AO64" s="103"/>
      <c r="AP64" s="31"/>
    </row>
    <row r="65" spans="1:42" s="7" customFormat="1" ht="16.5" customHeight="1">
      <c r="A65" s="31"/>
      <c r="B65" s="104"/>
      <c r="C65" s="164" t="s">
        <v>57</v>
      </c>
      <c r="D65" s="284">
        <v>0</v>
      </c>
      <c r="E65" s="272">
        <v>0</v>
      </c>
      <c r="F65" s="272">
        <v>0</v>
      </c>
      <c r="G65" s="272">
        <v>0</v>
      </c>
      <c r="H65" s="272">
        <v>0</v>
      </c>
      <c r="I65" s="272">
        <v>0</v>
      </c>
      <c r="J65" s="272">
        <v>0</v>
      </c>
      <c r="K65" s="272">
        <v>0</v>
      </c>
      <c r="L65" s="272">
        <v>0</v>
      </c>
      <c r="M65" s="272">
        <v>0</v>
      </c>
      <c r="N65" s="272">
        <v>0</v>
      </c>
      <c r="O65" s="272">
        <v>0</v>
      </c>
      <c r="P65" s="272">
        <v>0</v>
      </c>
      <c r="Q65" s="272">
        <v>0</v>
      </c>
      <c r="R65" s="272">
        <v>0</v>
      </c>
      <c r="S65" s="272">
        <v>0</v>
      </c>
      <c r="T65" s="272">
        <v>0</v>
      </c>
      <c r="U65" s="272">
        <v>0</v>
      </c>
      <c r="V65" s="272">
        <v>0</v>
      </c>
      <c r="W65" s="272">
        <v>0</v>
      </c>
      <c r="X65" s="272">
        <v>0</v>
      </c>
      <c r="Y65" s="272">
        <v>0</v>
      </c>
      <c r="Z65" s="272">
        <v>0</v>
      </c>
      <c r="AA65" s="272">
        <v>0</v>
      </c>
      <c r="AB65" s="272">
        <v>0</v>
      </c>
      <c r="AC65" s="272">
        <v>0</v>
      </c>
      <c r="AD65" s="273"/>
      <c r="AE65" s="272">
        <v>0</v>
      </c>
      <c r="AF65" s="272">
        <v>0</v>
      </c>
      <c r="AG65" s="272">
        <v>0</v>
      </c>
      <c r="AH65" s="272">
        <v>0</v>
      </c>
      <c r="AI65" s="272">
        <v>0</v>
      </c>
      <c r="AJ65" s="272">
        <v>0</v>
      </c>
      <c r="AK65" s="272">
        <v>0</v>
      </c>
      <c r="AL65" s="272">
        <v>0</v>
      </c>
      <c r="AM65" s="272">
        <v>0</v>
      </c>
      <c r="AN65" s="263">
        <v>0</v>
      </c>
      <c r="AO65" s="103"/>
      <c r="AP65" s="31"/>
    </row>
    <row r="66" spans="1:42" s="7" customFormat="1" ht="16.5" customHeight="1">
      <c r="A66" s="31"/>
      <c r="B66" s="104"/>
      <c r="C66" s="164" t="s">
        <v>58</v>
      </c>
      <c r="D66" s="284">
        <v>0</v>
      </c>
      <c r="E66" s="272">
        <v>0</v>
      </c>
      <c r="F66" s="272">
        <v>0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72">
        <v>0</v>
      </c>
      <c r="N66" s="272">
        <v>0</v>
      </c>
      <c r="O66" s="272">
        <v>0</v>
      </c>
      <c r="P66" s="272">
        <v>0</v>
      </c>
      <c r="Q66" s="272">
        <v>0</v>
      </c>
      <c r="R66" s="272">
        <v>0</v>
      </c>
      <c r="S66" s="272">
        <v>0</v>
      </c>
      <c r="T66" s="272">
        <v>0</v>
      </c>
      <c r="U66" s="272">
        <v>0</v>
      </c>
      <c r="V66" s="272">
        <v>0</v>
      </c>
      <c r="W66" s="272">
        <v>0</v>
      </c>
      <c r="X66" s="272">
        <v>0</v>
      </c>
      <c r="Y66" s="272">
        <v>0</v>
      </c>
      <c r="Z66" s="272">
        <v>0</v>
      </c>
      <c r="AA66" s="272">
        <v>0</v>
      </c>
      <c r="AB66" s="272">
        <v>0</v>
      </c>
      <c r="AC66" s="272">
        <v>0</v>
      </c>
      <c r="AD66" s="273"/>
      <c r="AE66" s="272">
        <v>0</v>
      </c>
      <c r="AF66" s="272">
        <v>0</v>
      </c>
      <c r="AG66" s="272">
        <v>0</v>
      </c>
      <c r="AH66" s="272">
        <v>0</v>
      </c>
      <c r="AI66" s="272">
        <v>0</v>
      </c>
      <c r="AJ66" s="272">
        <v>0</v>
      </c>
      <c r="AK66" s="272">
        <v>0</v>
      </c>
      <c r="AL66" s="272">
        <v>0</v>
      </c>
      <c r="AM66" s="272">
        <v>0</v>
      </c>
      <c r="AN66" s="263">
        <v>0</v>
      </c>
      <c r="AO66" s="103"/>
      <c r="AP66" s="31"/>
    </row>
    <row r="67" spans="1:42" s="7" customFormat="1" ht="16.5" customHeight="1">
      <c r="A67" s="31"/>
      <c r="B67" s="104"/>
      <c r="C67" s="164" t="s">
        <v>59</v>
      </c>
      <c r="D67" s="284">
        <v>0</v>
      </c>
      <c r="E67" s="272">
        <v>0</v>
      </c>
      <c r="F67" s="272">
        <v>0</v>
      </c>
      <c r="G67" s="272">
        <v>0</v>
      </c>
      <c r="H67" s="272">
        <v>0</v>
      </c>
      <c r="I67" s="272">
        <v>0</v>
      </c>
      <c r="J67" s="272">
        <v>0</v>
      </c>
      <c r="K67" s="272">
        <v>0</v>
      </c>
      <c r="L67" s="272">
        <v>0</v>
      </c>
      <c r="M67" s="272">
        <v>0</v>
      </c>
      <c r="N67" s="272">
        <v>0</v>
      </c>
      <c r="O67" s="272">
        <v>1.3203549999999999</v>
      </c>
      <c r="P67" s="272">
        <v>0.76067300000000004</v>
      </c>
      <c r="Q67" s="272">
        <v>0</v>
      </c>
      <c r="R67" s="272">
        <v>0</v>
      </c>
      <c r="S67" s="272">
        <v>0</v>
      </c>
      <c r="T67" s="272">
        <v>0</v>
      </c>
      <c r="U67" s="272">
        <v>0</v>
      </c>
      <c r="V67" s="272">
        <v>0</v>
      </c>
      <c r="W67" s="272">
        <v>0</v>
      </c>
      <c r="X67" s="272">
        <v>0</v>
      </c>
      <c r="Y67" s="272">
        <v>0</v>
      </c>
      <c r="Z67" s="272">
        <v>0.69817300000000004</v>
      </c>
      <c r="AA67" s="272">
        <v>0</v>
      </c>
      <c r="AB67" s="272">
        <v>0</v>
      </c>
      <c r="AC67" s="272">
        <v>0</v>
      </c>
      <c r="AD67" s="273"/>
      <c r="AE67" s="272">
        <v>0</v>
      </c>
      <c r="AF67" s="272">
        <v>0.58871499999999999</v>
      </c>
      <c r="AG67" s="272">
        <v>0</v>
      </c>
      <c r="AH67" s="272">
        <v>0</v>
      </c>
      <c r="AI67" s="272">
        <v>0</v>
      </c>
      <c r="AJ67" s="272">
        <v>0</v>
      </c>
      <c r="AK67" s="272">
        <v>0</v>
      </c>
      <c r="AL67" s="272">
        <v>0</v>
      </c>
      <c r="AM67" s="272">
        <v>0</v>
      </c>
      <c r="AN67" s="263">
        <v>0</v>
      </c>
      <c r="AO67" s="103"/>
      <c r="AP67" s="31"/>
    </row>
    <row r="68" spans="1:42" s="7" customFormat="1" ht="16.5" customHeight="1">
      <c r="A68" s="31"/>
      <c r="B68" s="104"/>
      <c r="C68" s="164" t="s">
        <v>60</v>
      </c>
      <c r="D68" s="284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72"/>
      <c r="AB68" s="272"/>
      <c r="AC68" s="272"/>
      <c r="AD68" s="273"/>
      <c r="AE68" s="272"/>
      <c r="AF68" s="272"/>
      <c r="AG68" s="272"/>
      <c r="AH68" s="272"/>
      <c r="AI68" s="272"/>
      <c r="AJ68" s="272"/>
      <c r="AK68" s="272"/>
      <c r="AL68" s="272"/>
      <c r="AM68" s="272"/>
      <c r="AN68" s="263"/>
      <c r="AO68" s="103"/>
      <c r="AP68" s="31"/>
    </row>
    <row r="69" spans="1:42" s="8" customFormat="1" ht="16.5" customHeight="1">
      <c r="A69" s="28"/>
      <c r="B69" s="111"/>
      <c r="C69" s="24" t="s">
        <v>61</v>
      </c>
      <c r="D69" s="285">
        <v>0</v>
      </c>
      <c r="E69" s="272">
        <v>0</v>
      </c>
      <c r="F69" s="272">
        <v>0</v>
      </c>
      <c r="G69" s="272">
        <v>0</v>
      </c>
      <c r="H69" s="272">
        <v>0</v>
      </c>
      <c r="I69" s="272">
        <v>0</v>
      </c>
      <c r="J69" s="272">
        <v>0</v>
      </c>
      <c r="K69" s="272">
        <v>0</v>
      </c>
      <c r="L69" s="272">
        <v>0</v>
      </c>
      <c r="M69" s="272">
        <v>2.353424</v>
      </c>
      <c r="N69" s="272">
        <v>0</v>
      </c>
      <c r="O69" s="272">
        <v>33.045310000000001</v>
      </c>
      <c r="P69" s="272">
        <v>0.70167000000000002</v>
      </c>
      <c r="Q69" s="272">
        <v>0</v>
      </c>
      <c r="R69" s="272">
        <v>0.15004600000000001</v>
      </c>
      <c r="S69" s="272">
        <v>4.8044999999999997E-2</v>
      </c>
      <c r="T69" s="272">
        <v>0</v>
      </c>
      <c r="U69" s="272">
        <v>5.0242979999999999</v>
      </c>
      <c r="V69" s="272">
        <v>0</v>
      </c>
      <c r="W69" s="272">
        <v>0</v>
      </c>
      <c r="X69" s="272">
        <v>0</v>
      </c>
      <c r="Y69" s="272">
        <v>0</v>
      </c>
      <c r="Z69" s="272">
        <v>2.349E-3</v>
      </c>
      <c r="AA69" s="272">
        <v>0</v>
      </c>
      <c r="AB69" s="272">
        <v>0</v>
      </c>
      <c r="AC69" s="272">
        <v>0</v>
      </c>
      <c r="AD69" s="273"/>
      <c r="AE69" s="272">
        <v>2.2929619999999997</v>
      </c>
      <c r="AF69" s="272">
        <v>6.7614380000000001</v>
      </c>
      <c r="AG69" s="272">
        <v>0</v>
      </c>
      <c r="AH69" s="272">
        <v>0</v>
      </c>
      <c r="AI69" s="272">
        <v>0</v>
      </c>
      <c r="AJ69" s="272">
        <v>0</v>
      </c>
      <c r="AK69" s="272">
        <v>10.451867</v>
      </c>
      <c r="AL69" s="272">
        <v>0</v>
      </c>
      <c r="AM69" s="272">
        <v>0</v>
      </c>
      <c r="AN69" s="263">
        <v>0</v>
      </c>
      <c r="AO69" s="108"/>
      <c r="AP69" s="28"/>
    </row>
    <row r="70" spans="1:42" s="11" customFormat="1" ht="16.5" customHeight="1">
      <c r="A70" s="44"/>
      <c r="B70" s="112"/>
      <c r="C70" s="164" t="s">
        <v>52</v>
      </c>
      <c r="D70" s="284">
        <v>0</v>
      </c>
      <c r="E70" s="252">
        <v>0</v>
      </c>
      <c r="F70" s="252">
        <v>0</v>
      </c>
      <c r="G70" s="252">
        <v>0</v>
      </c>
      <c r="H70" s="252">
        <v>0</v>
      </c>
      <c r="I70" s="252">
        <v>0</v>
      </c>
      <c r="J70" s="252">
        <v>0</v>
      </c>
      <c r="K70" s="252">
        <v>0</v>
      </c>
      <c r="L70" s="252">
        <v>0</v>
      </c>
      <c r="M70" s="252">
        <v>2.353424</v>
      </c>
      <c r="N70" s="252">
        <v>0</v>
      </c>
      <c r="O70" s="252">
        <v>25.481292</v>
      </c>
      <c r="P70" s="252">
        <v>0.70167000000000002</v>
      </c>
      <c r="Q70" s="252">
        <v>0</v>
      </c>
      <c r="R70" s="252">
        <v>0.15004600000000001</v>
      </c>
      <c r="S70" s="252">
        <v>4.8044999999999997E-2</v>
      </c>
      <c r="T70" s="252">
        <v>0</v>
      </c>
      <c r="U70" s="252">
        <v>5.0242979999999999</v>
      </c>
      <c r="V70" s="252">
        <v>0</v>
      </c>
      <c r="W70" s="252">
        <v>0</v>
      </c>
      <c r="X70" s="252">
        <v>0</v>
      </c>
      <c r="Y70" s="252">
        <v>0</v>
      </c>
      <c r="Z70" s="252">
        <v>2.349E-3</v>
      </c>
      <c r="AA70" s="252">
        <v>0</v>
      </c>
      <c r="AB70" s="252">
        <v>0</v>
      </c>
      <c r="AC70" s="252">
        <v>0</v>
      </c>
      <c r="AD70" s="271"/>
      <c r="AE70" s="252">
        <v>2.2929619999999997</v>
      </c>
      <c r="AF70" s="252">
        <v>6.7614380000000001</v>
      </c>
      <c r="AG70" s="252">
        <v>0</v>
      </c>
      <c r="AH70" s="252">
        <v>0</v>
      </c>
      <c r="AI70" s="252">
        <v>0</v>
      </c>
      <c r="AJ70" s="252">
        <v>0</v>
      </c>
      <c r="AK70" s="252">
        <v>10.451867</v>
      </c>
      <c r="AL70" s="252">
        <v>0</v>
      </c>
      <c r="AM70" s="252">
        <v>0</v>
      </c>
      <c r="AN70" s="253">
        <v>0</v>
      </c>
      <c r="AO70" s="113"/>
      <c r="AP70" s="44"/>
    </row>
    <row r="71" spans="1:42" s="7" customFormat="1" ht="16.5" customHeight="1">
      <c r="A71" s="31"/>
      <c r="B71" s="104"/>
      <c r="C71" s="164" t="s">
        <v>53</v>
      </c>
      <c r="D71" s="284">
        <v>0</v>
      </c>
      <c r="E71" s="272">
        <v>0</v>
      </c>
      <c r="F71" s="272">
        <v>0</v>
      </c>
      <c r="G71" s="272">
        <v>0</v>
      </c>
      <c r="H71" s="272">
        <v>0</v>
      </c>
      <c r="I71" s="272">
        <v>0</v>
      </c>
      <c r="J71" s="272">
        <v>0</v>
      </c>
      <c r="K71" s="272">
        <v>0</v>
      </c>
      <c r="L71" s="272">
        <v>0</v>
      </c>
      <c r="M71" s="272">
        <v>0</v>
      </c>
      <c r="N71" s="272">
        <v>0</v>
      </c>
      <c r="O71" s="272">
        <v>7.5640180000000017</v>
      </c>
      <c r="P71" s="272">
        <v>0</v>
      </c>
      <c r="Q71" s="272">
        <v>0</v>
      </c>
      <c r="R71" s="272">
        <v>0</v>
      </c>
      <c r="S71" s="272">
        <v>0</v>
      </c>
      <c r="T71" s="272">
        <v>0</v>
      </c>
      <c r="U71" s="272">
        <v>0</v>
      </c>
      <c r="V71" s="272">
        <v>0</v>
      </c>
      <c r="W71" s="272">
        <v>0</v>
      </c>
      <c r="X71" s="272">
        <v>0</v>
      </c>
      <c r="Y71" s="272">
        <v>0</v>
      </c>
      <c r="Z71" s="272">
        <v>0</v>
      </c>
      <c r="AA71" s="272">
        <v>0</v>
      </c>
      <c r="AB71" s="272">
        <v>0</v>
      </c>
      <c r="AC71" s="272">
        <v>0</v>
      </c>
      <c r="AD71" s="273"/>
      <c r="AE71" s="272">
        <v>0</v>
      </c>
      <c r="AF71" s="272">
        <v>0</v>
      </c>
      <c r="AG71" s="272">
        <v>0</v>
      </c>
      <c r="AH71" s="272">
        <v>0</v>
      </c>
      <c r="AI71" s="272">
        <v>0</v>
      </c>
      <c r="AJ71" s="272">
        <v>0</v>
      </c>
      <c r="AK71" s="272">
        <v>0</v>
      </c>
      <c r="AL71" s="272">
        <v>0</v>
      </c>
      <c r="AM71" s="272">
        <v>0</v>
      </c>
      <c r="AN71" s="263">
        <v>0</v>
      </c>
      <c r="AO71" s="103"/>
      <c r="AP71" s="31"/>
    </row>
    <row r="72" spans="1:42" s="8" customFormat="1" ht="24.95" customHeight="1">
      <c r="A72" s="28"/>
      <c r="B72" s="114"/>
      <c r="C72" s="24" t="s">
        <v>62</v>
      </c>
      <c r="D72" s="285">
        <v>0</v>
      </c>
      <c r="E72" s="252">
        <v>0</v>
      </c>
      <c r="F72" s="252">
        <v>2.1583890000000001</v>
      </c>
      <c r="G72" s="252">
        <v>3.9376061708460002</v>
      </c>
      <c r="H72" s="252">
        <v>0</v>
      </c>
      <c r="I72" s="252">
        <v>0</v>
      </c>
      <c r="J72" s="252">
        <v>0</v>
      </c>
      <c r="K72" s="252">
        <v>662.7751592272499</v>
      </c>
      <c r="L72" s="252">
        <v>0</v>
      </c>
      <c r="M72" s="252">
        <v>2.353424</v>
      </c>
      <c r="N72" s="252">
        <v>0</v>
      </c>
      <c r="O72" s="252">
        <v>1504.161259305961</v>
      </c>
      <c r="P72" s="252">
        <v>41.029595484538994</v>
      </c>
      <c r="Q72" s="252">
        <v>664.93354822724996</v>
      </c>
      <c r="R72" s="252">
        <v>0.15004600000000001</v>
      </c>
      <c r="S72" s="252">
        <v>556.45688616739983</v>
      </c>
      <c r="T72" s="252">
        <v>0</v>
      </c>
      <c r="U72" s="252">
        <v>5.0242979999999999</v>
      </c>
      <c r="V72" s="252">
        <v>0</v>
      </c>
      <c r="W72" s="252">
        <v>0</v>
      </c>
      <c r="X72" s="252">
        <v>0</v>
      </c>
      <c r="Y72" s="252">
        <v>0</v>
      </c>
      <c r="Z72" s="252">
        <v>3.7201039000000007</v>
      </c>
      <c r="AA72" s="252">
        <v>0</v>
      </c>
      <c r="AB72" s="252">
        <v>0</v>
      </c>
      <c r="AC72" s="252">
        <v>0</v>
      </c>
      <c r="AD72" s="271"/>
      <c r="AE72" s="252">
        <v>169.12556984757506</v>
      </c>
      <c r="AF72" s="252">
        <v>21.532682961439249</v>
      </c>
      <c r="AG72" s="252">
        <v>0</v>
      </c>
      <c r="AH72" s="252">
        <v>0.897899</v>
      </c>
      <c r="AI72" s="252">
        <v>0</v>
      </c>
      <c r="AJ72" s="252">
        <v>5.2041000000000004E-2</v>
      </c>
      <c r="AK72" s="252">
        <v>14.541667988582802</v>
      </c>
      <c r="AL72" s="252">
        <v>0</v>
      </c>
      <c r="AM72" s="252">
        <v>32.806419303732746</v>
      </c>
      <c r="AN72" s="253">
        <v>37.872630000000001</v>
      </c>
      <c r="AO72" s="141"/>
      <c r="AP72" s="49"/>
    </row>
    <row r="73" spans="1:42" s="177" customFormat="1" ht="16.5" customHeight="1">
      <c r="A73" s="173"/>
      <c r="B73" s="174"/>
      <c r="C73" s="223" t="s">
        <v>94</v>
      </c>
      <c r="D73" s="231">
        <v>0</v>
      </c>
      <c r="E73" s="231">
        <v>0</v>
      </c>
      <c r="F73" s="231">
        <v>0</v>
      </c>
      <c r="G73" s="231">
        <v>0</v>
      </c>
      <c r="H73" s="231">
        <v>0</v>
      </c>
      <c r="I73" s="231">
        <v>0</v>
      </c>
      <c r="J73" s="231">
        <v>0</v>
      </c>
      <c r="K73" s="231">
        <v>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1">
        <v>0</v>
      </c>
      <c r="W73" s="231">
        <v>0</v>
      </c>
      <c r="X73" s="231">
        <v>0</v>
      </c>
      <c r="Y73" s="231">
        <v>0</v>
      </c>
      <c r="Z73" s="231">
        <v>0</v>
      </c>
      <c r="AA73" s="231">
        <v>0</v>
      </c>
      <c r="AB73" s="231">
        <v>0</v>
      </c>
      <c r="AC73" s="231">
        <v>0</v>
      </c>
      <c r="AD73" s="232"/>
      <c r="AE73" s="231">
        <v>0</v>
      </c>
      <c r="AF73" s="231">
        <v>0</v>
      </c>
      <c r="AG73" s="231">
        <v>0</v>
      </c>
      <c r="AH73" s="231">
        <v>0</v>
      </c>
      <c r="AI73" s="231">
        <v>0</v>
      </c>
      <c r="AJ73" s="231">
        <v>0</v>
      </c>
      <c r="AK73" s="231">
        <v>0</v>
      </c>
      <c r="AL73" s="231">
        <v>0</v>
      </c>
      <c r="AM73" s="231">
        <v>0</v>
      </c>
      <c r="AN73" s="233">
        <v>0</v>
      </c>
      <c r="AO73" s="175"/>
      <c r="AP73" s="176"/>
    </row>
    <row r="74" spans="1:42" s="177" customFormat="1" ht="16.5" customHeight="1">
      <c r="A74" s="173"/>
      <c r="B74" s="174"/>
      <c r="C74" s="223" t="s">
        <v>95</v>
      </c>
      <c r="D74" s="231">
        <v>0</v>
      </c>
      <c r="E74" s="231">
        <v>0</v>
      </c>
      <c r="F74" s="231">
        <v>0</v>
      </c>
      <c r="G74" s="231">
        <v>0</v>
      </c>
      <c r="H74" s="231">
        <v>0</v>
      </c>
      <c r="I74" s="231">
        <v>0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0</v>
      </c>
      <c r="Q74" s="231">
        <v>0</v>
      </c>
      <c r="R74" s="231">
        <v>0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0</v>
      </c>
      <c r="AC74" s="231">
        <v>0</v>
      </c>
      <c r="AD74" s="232"/>
      <c r="AE74" s="231">
        <v>0</v>
      </c>
      <c r="AF74" s="231">
        <v>0</v>
      </c>
      <c r="AG74" s="231">
        <v>0</v>
      </c>
      <c r="AH74" s="231">
        <v>0</v>
      </c>
      <c r="AI74" s="231">
        <v>0</v>
      </c>
      <c r="AJ74" s="231">
        <v>0</v>
      </c>
      <c r="AK74" s="231">
        <v>0</v>
      </c>
      <c r="AL74" s="231">
        <v>0</v>
      </c>
      <c r="AM74" s="231">
        <v>0</v>
      </c>
      <c r="AN74" s="233">
        <v>0</v>
      </c>
      <c r="AO74" s="175"/>
      <c r="AP74" s="176"/>
    </row>
    <row r="75" spans="1:42" s="177" customFormat="1" ht="16.5" customHeight="1">
      <c r="A75" s="173"/>
      <c r="B75" s="174"/>
      <c r="C75" s="223" t="s">
        <v>83</v>
      </c>
      <c r="D75" s="231">
        <v>0</v>
      </c>
      <c r="E75" s="231">
        <v>0</v>
      </c>
      <c r="F75" s="231">
        <v>0</v>
      </c>
      <c r="G75" s="231">
        <v>0</v>
      </c>
      <c r="H75" s="231">
        <v>0</v>
      </c>
      <c r="I75" s="231">
        <v>0</v>
      </c>
      <c r="J75" s="231">
        <v>0</v>
      </c>
      <c r="K75" s="231">
        <v>0</v>
      </c>
      <c r="L75" s="231">
        <v>0</v>
      </c>
      <c r="M75" s="231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1">
        <v>0</v>
      </c>
      <c r="W75" s="231">
        <v>0</v>
      </c>
      <c r="X75" s="231">
        <v>0</v>
      </c>
      <c r="Y75" s="231">
        <v>0</v>
      </c>
      <c r="Z75" s="231">
        <v>0</v>
      </c>
      <c r="AA75" s="231">
        <v>0</v>
      </c>
      <c r="AB75" s="231">
        <v>0</v>
      </c>
      <c r="AC75" s="231">
        <v>0</v>
      </c>
      <c r="AD75" s="232"/>
      <c r="AE75" s="231">
        <v>0</v>
      </c>
      <c r="AF75" s="231">
        <v>0</v>
      </c>
      <c r="AG75" s="231">
        <v>0</v>
      </c>
      <c r="AH75" s="231">
        <v>0</v>
      </c>
      <c r="AI75" s="231">
        <v>0</v>
      </c>
      <c r="AJ75" s="231">
        <v>0</v>
      </c>
      <c r="AK75" s="231">
        <v>0</v>
      </c>
      <c r="AL75" s="231">
        <v>0</v>
      </c>
      <c r="AM75" s="231">
        <v>0</v>
      </c>
      <c r="AN75" s="233">
        <v>0</v>
      </c>
      <c r="AO75" s="175"/>
      <c r="AP75" s="176"/>
    </row>
    <row r="76" spans="1:42" s="7" customFormat="1" ht="24.95" customHeight="1">
      <c r="A76" s="31"/>
      <c r="B76" s="102"/>
      <c r="C76" s="242" t="s">
        <v>64</v>
      </c>
      <c r="D76" s="243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28"/>
      <c r="AE76" s="212"/>
      <c r="AF76" s="212"/>
      <c r="AG76" s="212"/>
      <c r="AH76" s="212"/>
      <c r="AI76" s="212"/>
      <c r="AJ76" s="212"/>
      <c r="AK76" s="212"/>
      <c r="AL76" s="212"/>
      <c r="AM76" s="212"/>
      <c r="AN76" s="229"/>
      <c r="AO76" s="103"/>
      <c r="AP76" s="27"/>
    </row>
    <row r="77" spans="1:42" s="7" customFormat="1" ht="16.5" customHeight="1">
      <c r="A77" s="31"/>
      <c r="B77" s="104"/>
      <c r="C77" s="164" t="s">
        <v>65</v>
      </c>
      <c r="D77" s="284">
        <v>0</v>
      </c>
      <c r="E77" s="265">
        <v>0</v>
      </c>
      <c r="F77" s="265">
        <v>0</v>
      </c>
      <c r="G77" s="265">
        <v>3.480963170846</v>
      </c>
      <c r="H77" s="265">
        <v>0</v>
      </c>
      <c r="I77" s="265">
        <v>0</v>
      </c>
      <c r="J77" s="265">
        <v>0</v>
      </c>
      <c r="K77" s="265">
        <v>662.77515922725001</v>
      </c>
      <c r="L77" s="265">
        <v>0</v>
      </c>
      <c r="M77" s="265">
        <v>0</v>
      </c>
      <c r="N77" s="265">
        <v>0</v>
      </c>
      <c r="O77" s="265">
        <v>625.68070312803695</v>
      </c>
      <c r="P77" s="265">
        <v>27.473786329999999</v>
      </c>
      <c r="Q77" s="265">
        <v>662.77515922725001</v>
      </c>
      <c r="R77" s="265">
        <v>0</v>
      </c>
      <c r="S77" s="265">
        <v>439.91497400000003</v>
      </c>
      <c r="T77" s="265">
        <v>0</v>
      </c>
      <c r="U77" s="265">
        <v>0</v>
      </c>
      <c r="V77" s="265">
        <v>0</v>
      </c>
      <c r="W77" s="265">
        <v>0</v>
      </c>
      <c r="X77" s="265">
        <v>0</v>
      </c>
      <c r="Y77" s="265">
        <v>0</v>
      </c>
      <c r="Z77" s="265">
        <v>1.290813</v>
      </c>
      <c r="AA77" s="265">
        <v>0</v>
      </c>
      <c r="AB77" s="265">
        <v>0</v>
      </c>
      <c r="AC77" s="265">
        <v>0</v>
      </c>
      <c r="AD77" s="269"/>
      <c r="AE77" s="265">
        <v>119.42909457984481</v>
      </c>
      <c r="AF77" s="265">
        <v>13.915595500000002</v>
      </c>
      <c r="AG77" s="265">
        <v>0</v>
      </c>
      <c r="AH77" s="265">
        <v>0.897899</v>
      </c>
      <c r="AI77" s="265">
        <v>0</v>
      </c>
      <c r="AJ77" s="265">
        <v>1.1468000000000001E-2</v>
      </c>
      <c r="AK77" s="265">
        <v>0.39815099999999992</v>
      </c>
      <c r="AL77" s="265">
        <v>0</v>
      </c>
      <c r="AM77" s="265">
        <v>0</v>
      </c>
      <c r="AN77" s="282">
        <v>7.2302330000000001</v>
      </c>
      <c r="AO77" s="103"/>
      <c r="AP77" s="27"/>
    </row>
    <row r="78" spans="1:42" s="7" customFormat="1" ht="16.5" customHeight="1">
      <c r="A78" s="31"/>
      <c r="B78" s="104"/>
      <c r="C78" s="164" t="s">
        <v>89</v>
      </c>
      <c r="D78" s="284">
        <v>0</v>
      </c>
      <c r="E78" s="265">
        <v>0</v>
      </c>
      <c r="F78" s="265">
        <v>0</v>
      </c>
      <c r="G78" s="265">
        <v>0.28495399999999999</v>
      </c>
      <c r="H78" s="265">
        <v>0</v>
      </c>
      <c r="I78" s="265">
        <v>0</v>
      </c>
      <c r="J78" s="265">
        <v>0</v>
      </c>
      <c r="K78" s="265">
        <v>0</v>
      </c>
      <c r="L78" s="265">
        <v>0</v>
      </c>
      <c r="M78" s="265">
        <v>0.13641600000000001</v>
      </c>
      <c r="N78" s="265">
        <v>0</v>
      </c>
      <c r="O78" s="265">
        <v>382.78096546139398</v>
      </c>
      <c r="P78" s="265">
        <v>13.53368558</v>
      </c>
      <c r="Q78" s="265">
        <v>0</v>
      </c>
      <c r="R78" s="265">
        <v>0.15004600000000001</v>
      </c>
      <c r="S78" s="265">
        <v>54.754428188576327</v>
      </c>
      <c r="T78" s="265">
        <v>0</v>
      </c>
      <c r="U78" s="265">
        <v>0</v>
      </c>
      <c r="V78" s="265">
        <v>0</v>
      </c>
      <c r="W78" s="265">
        <v>0</v>
      </c>
      <c r="X78" s="265">
        <v>0</v>
      </c>
      <c r="Y78" s="265">
        <v>0</v>
      </c>
      <c r="Z78" s="265">
        <v>2.4292909000000003</v>
      </c>
      <c r="AA78" s="265">
        <v>0</v>
      </c>
      <c r="AB78" s="265">
        <v>0</v>
      </c>
      <c r="AC78" s="265">
        <v>0</v>
      </c>
      <c r="AD78" s="269"/>
      <c r="AE78" s="265">
        <v>27.109202108668899</v>
      </c>
      <c r="AF78" s="265">
        <v>3.5112200000000002</v>
      </c>
      <c r="AG78" s="265">
        <v>0</v>
      </c>
      <c r="AH78" s="265">
        <v>0</v>
      </c>
      <c r="AI78" s="265">
        <v>0</v>
      </c>
      <c r="AJ78" s="265">
        <v>4.0572999999999998E-2</v>
      </c>
      <c r="AK78" s="265">
        <v>3.1881089999999999</v>
      </c>
      <c r="AL78" s="265">
        <v>0</v>
      </c>
      <c r="AM78" s="265">
        <v>32.806419999999996</v>
      </c>
      <c r="AN78" s="282">
        <v>30.581414000000002</v>
      </c>
      <c r="AO78" s="103"/>
      <c r="AP78" s="27"/>
    </row>
    <row r="79" spans="1:42" s="7" customFormat="1" ht="16.5" customHeight="1">
      <c r="A79" s="31"/>
      <c r="B79" s="104"/>
      <c r="C79" s="164" t="s">
        <v>90</v>
      </c>
      <c r="D79" s="284">
        <v>0</v>
      </c>
      <c r="E79" s="265">
        <v>0</v>
      </c>
      <c r="F79" s="265">
        <v>2.1583890000000001</v>
      </c>
      <c r="G79" s="265">
        <v>0.17168799999999998</v>
      </c>
      <c r="H79" s="265">
        <v>0</v>
      </c>
      <c r="I79" s="265">
        <v>0</v>
      </c>
      <c r="J79" s="265">
        <v>0</v>
      </c>
      <c r="K79" s="265">
        <v>0</v>
      </c>
      <c r="L79" s="265">
        <v>0</v>
      </c>
      <c r="M79" s="265">
        <v>2.2170070000000002</v>
      </c>
      <c r="N79" s="265">
        <v>0</v>
      </c>
      <c r="O79" s="265">
        <v>316.83191715891633</v>
      </c>
      <c r="P79" s="265">
        <v>2.2123574539000001E-2</v>
      </c>
      <c r="Q79" s="265">
        <v>2.1583890000000001</v>
      </c>
      <c r="R79" s="265">
        <v>0</v>
      </c>
      <c r="S79" s="265">
        <v>61.787482749159302</v>
      </c>
      <c r="T79" s="265">
        <v>0</v>
      </c>
      <c r="U79" s="265">
        <v>5.0242979999999999</v>
      </c>
      <c r="V79" s="265">
        <v>0</v>
      </c>
      <c r="W79" s="265">
        <v>0</v>
      </c>
      <c r="X79" s="265">
        <v>0</v>
      </c>
      <c r="Y79" s="265">
        <v>0</v>
      </c>
      <c r="Z79" s="265">
        <v>0</v>
      </c>
      <c r="AA79" s="265">
        <v>0</v>
      </c>
      <c r="AB79" s="265">
        <v>0</v>
      </c>
      <c r="AC79" s="265">
        <v>0</v>
      </c>
      <c r="AD79" s="269"/>
      <c r="AE79" s="265">
        <v>20.743195361719003</v>
      </c>
      <c r="AF79" s="265">
        <v>4.1058674614392503</v>
      </c>
      <c r="AG79" s="265">
        <v>0</v>
      </c>
      <c r="AH79" s="265">
        <v>0</v>
      </c>
      <c r="AI79" s="265">
        <v>0</v>
      </c>
      <c r="AJ79" s="265">
        <v>0</v>
      </c>
      <c r="AK79" s="265">
        <v>10.955408</v>
      </c>
      <c r="AL79" s="265">
        <v>0</v>
      </c>
      <c r="AM79" s="265">
        <v>0</v>
      </c>
      <c r="AN79" s="282">
        <v>6.0982000000000001E-2</v>
      </c>
      <c r="AO79" s="103"/>
      <c r="AP79" s="27"/>
    </row>
    <row r="80" spans="1:42" s="7" customFormat="1" ht="16.5" customHeight="1">
      <c r="A80" s="31"/>
      <c r="B80" s="104"/>
      <c r="C80" s="164" t="s">
        <v>91</v>
      </c>
      <c r="D80" s="284">
        <v>0</v>
      </c>
      <c r="E80" s="265">
        <v>0</v>
      </c>
      <c r="F80" s="265">
        <v>0</v>
      </c>
      <c r="G80" s="265">
        <v>0</v>
      </c>
      <c r="H80" s="265">
        <v>0</v>
      </c>
      <c r="I80" s="265">
        <v>0</v>
      </c>
      <c r="J80" s="265">
        <v>0</v>
      </c>
      <c r="K80" s="265">
        <v>0</v>
      </c>
      <c r="L80" s="265">
        <v>0</v>
      </c>
      <c r="M80" s="265">
        <v>0</v>
      </c>
      <c r="N80" s="265">
        <v>0</v>
      </c>
      <c r="O80" s="265">
        <v>173.8682445147177</v>
      </c>
      <c r="P80" s="265">
        <v>0</v>
      </c>
      <c r="Q80" s="265">
        <v>0</v>
      </c>
      <c r="R80" s="265">
        <v>0</v>
      </c>
      <c r="S80" s="265">
        <v>0</v>
      </c>
      <c r="T80" s="265">
        <v>0</v>
      </c>
      <c r="U80" s="265">
        <v>0</v>
      </c>
      <c r="V80" s="265">
        <v>0</v>
      </c>
      <c r="W80" s="265">
        <v>0</v>
      </c>
      <c r="X80" s="265">
        <v>0</v>
      </c>
      <c r="Y80" s="265">
        <v>0</v>
      </c>
      <c r="Z80" s="265">
        <v>0</v>
      </c>
      <c r="AA80" s="265">
        <v>0</v>
      </c>
      <c r="AB80" s="265">
        <v>0</v>
      </c>
      <c r="AC80" s="265">
        <v>0</v>
      </c>
      <c r="AD80" s="269"/>
      <c r="AE80" s="265">
        <v>1.844077</v>
      </c>
      <c r="AF80" s="265">
        <v>0</v>
      </c>
      <c r="AG80" s="265">
        <v>0</v>
      </c>
      <c r="AH80" s="265">
        <v>0</v>
      </c>
      <c r="AI80" s="265">
        <v>0</v>
      </c>
      <c r="AJ80" s="265">
        <v>0</v>
      </c>
      <c r="AK80" s="265">
        <v>0</v>
      </c>
      <c r="AL80" s="265">
        <v>0</v>
      </c>
      <c r="AM80" s="265">
        <v>0</v>
      </c>
      <c r="AN80" s="282">
        <v>0</v>
      </c>
      <c r="AO80" s="103"/>
      <c r="AP80" s="27"/>
    </row>
    <row r="81" spans="1:42" s="7" customFormat="1" ht="16.5" customHeight="1">
      <c r="A81" s="31"/>
      <c r="B81" s="102"/>
      <c r="C81" s="164" t="s">
        <v>97</v>
      </c>
      <c r="D81" s="284">
        <v>0</v>
      </c>
      <c r="E81" s="265">
        <v>0</v>
      </c>
      <c r="F81" s="265">
        <v>0</v>
      </c>
      <c r="G81" s="265">
        <v>0</v>
      </c>
      <c r="H81" s="265">
        <v>0</v>
      </c>
      <c r="I81" s="265">
        <v>0</v>
      </c>
      <c r="J81" s="265">
        <v>0</v>
      </c>
      <c r="K81" s="265">
        <v>0</v>
      </c>
      <c r="L81" s="265">
        <v>0</v>
      </c>
      <c r="M81" s="265">
        <v>0</v>
      </c>
      <c r="N81" s="265">
        <v>0</v>
      </c>
      <c r="O81" s="265">
        <v>4.9994310000000004</v>
      </c>
      <c r="P81" s="265">
        <v>0</v>
      </c>
      <c r="Q81" s="265">
        <v>0</v>
      </c>
      <c r="R81" s="265">
        <v>0</v>
      </c>
      <c r="S81" s="265">
        <v>0</v>
      </c>
      <c r="T81" s="265">
        <v>0</v>
      </c>
      <c r="U81" s="265">
        <v>0</v>
      </c>
      <c r="V81" s="265">
        <v>0</v>
      </c>
      <c r="W81" s="265">
        <v>0</v>
      </c>
      <c r="X81" s="265">
        <v>0</v>
      </c>
      <c r="Y81" s="265">
        <v>0</v>
      </c>
      <c r="Z81" s="265">
        <v>0</v>
      </c>
      <c r="AA81" s="265">
        <v>0</v>
      </c>
      <c r="AB81" s="265">
        <v>0</v>
      </c>
      <c r="AC81" s="265">
        <v>0</v>
      </c>
      <c r="AD81" s="269"/>
      <c r="AE81" s="265">
        <v>0</v>
      </c>
      <c r="AF81" s="265">
        <v>0</v>
      </c>
      <c r="AG81" s="265">
        <v>0</v>
      </c>
      <c r="AH81" s="265">
        <v>0</v>
      </c>
      <c r="AI81" s="265">
        <v>0</v>
      </c>
      <c r="AJ81" s="265">
        <v>0</v>
      </c>
      <c r="AK81" s="265">
        <v>0</v>
      </c>
      <c r="AL81" s="265">
        <v>0</v>
      </c>
      <c r="AM81" s="265">
        <v>0</v>
      </c>
      <c r="AN81" s="282">
        <v>0</v>
      </c>
      <c r="AO81" s="103"/>
      <c r="AP81" s="27"/>
    </row>
    <row r="82" spans="1:42" s="8" customFormat="1" ht="36.950000000000003" customHeight="1">
      <c r="A82" s="28"/>
      <c r="B82" s="107"/>
      <c r="C82" s="163" t="s">
        <v>102</v>
      </c>
      <c r="D82" s="21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8"/>
      <c r="AE82" s="247"/>
      <c r="AF82" s="247"/>
      <c r="AG82" s="247"/>
      <c r="AH82" s="247"/>
      <c r="AI82" s="247"/>
      <c r="AJ82" s="247"/>
      <c r="AK82" s="247"/>
      <c r="AL82" s="247"/>
      <c r="AM82" s="247"/>
      <c r="AN82" s="249"/>
      <c r="AO82" s="108"/>
      <c r="AP82" s="49"/>
    </row>
    <row r="83" spans="1:42" s="7" customFormat="1" ht="16.5" customHeight="1">
      <c r="A83" s="31"/>
      <c r="B83" s="102"/>
      <c r="C83" s="24" t="s">
        <v>51</v>
      </c>
      <c r="D83" s="285">
        <v>0</v>
      </c>
      <c r="E83" s="265">
        <v>0</v>
      </c>
      <c r="F83" s="265">
        <v>0</v>
      </c>
      <c r="G83" s="265">
        <v>0</v>
      </c>
      <c r="H83" s="265">
        <v>0</v>
      </c>
      <c r="I83" s="265">
        <v>0</v>
      </c>
      <c r="J83" s="265">
        <v>0</v>
      </c>
      <c r="K83" s="265">
        <v>0</v>
      </c>
      <c r="L83" s="265">
        <v>0</v>
      </c>
      <c r="M83" s="265">
        <v>0</v>
      </c>
      <c r="N83" s="265">
        <v>0</v>
      </c>
      <c r="O83" s="265">
        <v>0</v>
      </c>
      <c r="P83" s="265">
        <v>0</v>
      </c>
      <c r="Q83" s="265">
        <v>0</v>
      </c>
      <c r="R83" s="265">
        <v>0</v>
      </c>
      <c r="S83" s="265">
        <v>0</v>
      </c>
      <c r="T83" s="265">
        <v>0</v>
      </c>
      <c r="U83" s="265">
        <v>0</v>
      </c>
      <c r="V83" s="265">
        <v>0</v>
      </c>
      <c r="W83" s="265">
        <v>0</v>
      </c>
      <c r="X83" s="265">
        <v>0</v>
      </c>
      <c r="Y83" s="265">
        <v>0</v>
      </c>
      <c r="Z83" s="265">
        <v>0</v>
      </c>
      <c r="AA83" s="265">
        <v>0</v>
      </c>
      <c r="AB83" s="265">
        <v>0</v>
      </c>
      <c r="AC83" s="265">
        <v>0</v>
      </c>
      <c r="AD83" s="269"/>
      <c r="AE83" s="265">
        <v>0</v>
      </c>
      <c r="AF83" s="265">
        <v>0</v>
      </c>
      <c r="AG83" s="265">
        <v>0</v>
      </c>
      <c r="AH83" s="265">
        <v>0</v>
      </c>
      <c r="AI83" s="265">
        <v>0</v>
      </c>
      <c r="AJ83" s="265">
        <v>0</v>
      </c>
      <c r="AK83" s="265">
        <v>0</v>
      </c>
      <c r="AL83" s="265">
        <v>0</v>
      </c>
      <c r="AM83" s="265">
        <v>0</v>
      </c>
      <c r="AN83" s="282">
        <v>0</v>
      </c>
      <c r="AO83" s="103"/>
      <c r="AP83" s="31"/>
    </row>
    <row r="84" spans="1:42" s="7" customFormat="1" ht="16.5" customHeight="1">
      <c r="A84" s="31"/>
      <c r="B84" s="104"/>
      <c r="C84" s="164" t="s">
        <v>52</v>
      </c>
      <c r="D84" s="284">
        <v>0</v>
      </c>
      <c r="E84" s="265">
        <v>0</v>
      </c>
      <c r="F84" s="265">
        <v>0</v>
      </c>
      <c r="G84" s="265">
        <v>0</v>
      </c>
      <c r="H84" s="265">
        <v>0</v>
      </c>
      <c r="I84" s="265">
        <v>0</v>
      </c>
      <c r="J84" s="265">
        <v>0</v>
      </c>
      <c r="K84" s="265">
        <v>0</v>
      </c>
      <c r="L84" s="265">
        <v>0</v>
      </c>
      <c r="M84" s="265">
        <v>0</v>
      </c>
      <c r="N84" s="265">
        <v>0</v>
      </c>
      <c r="O84" s="265">
        <v>0</v>
      </c>
      <c r="P84" s="265">
        <v>0</v>
      </c>
      <c r="Q84" s="265">
        <v>0</v>
      </c>
      <c r="R84" s="265">
        <v>0</v>
      </c>
      <c r="S84" s="265">
        <v>0</v>
      </c>
      <c r="T84" s="265">
        <v>0</v>
      </c>
      <c r="U84" s="265">
        <v>0</v>
      </c>
      <c r="V84" s="265">
        <v>0</v>
      </c>
      <c r="W84" s="265">
        <v>0</v>
      </c>
      <c r="X84" s="265">
        <v>0</v>
      </c>
      <c r="Y84" s="265">
        <v>0</v>
      </c>
      <c r="Z84" s="265">
        <v>0</v>
      </c>
      <c r="AA84" s="265">
        <v>0</v>
      </c>
      <c r="AB84" s="265">
        <v>0</v>
      </c>
      <c r="AC84" s="265">
        <v>0</v>
      </c>
      <c r="AD84" s="269"/>
      <c r="AE84" s="265">
        <v>0</v>
      </c>
      <c r="AF84" s="265">
        <v>0</v>
      </c>
      <c r="AG84" s="265">
        <v>0</v>
      </c>
      <c r="AH84" s="265">
        <v>0</v>
      </c>
      <c r="AI84" s="265">
        <v>0</v>
      </c>
      <c r="AJ84" s="265">
        <v>0</v>
      </c>
      <c r="AK84" s="265">
        <v>0</v>
      </c>
      <c r="AL84" s="265">
        <v>0</v>
      </c>
      <c r="AM84" s="265">
        <v>0</v>
      </c>
      <c r="AN84" s="282">
        <v>0</v>
      </c>
      <c r="AO84" s="103"/>
      <c r="AP84" s="31"/>
    </row>
    <row r="85" spans="1:42" s="7" customFormat="1" ht="16.5" customHeight="1">
      <c r="A85" s="31"/>
      <c r="B85" s="104"/>
      <c r="C85" s="164" t="s">
        <v>53</v>
      </c>
      <c r="D85" s="284">
        <v>0</v>
      </c>
      <c r="E85" s="265">
        <v>0</v>
      </c>
      <c r="F85" s="265">
        <v>0</v>
      </c>
      <c r="G85" s="265">
        <v>0</v>
      </c>
      <c r="H85" s="265">
        <v>0</v>
      </c>
      <c r="I85" s="265">
        <v>0</v>
      </c>
      <c r="J85" s="265">
        <v>0</v>
      </c>
      <c r="K85" s="265">
        <v>0</v>
      </c>
      <c r="L85" s="265">
        <v>0</v>
      </c>
      <c r="M85" s="265">
        <v>0</v>
      </c>
      <c r="N85" s="265">
        <v>0</v>
      </c>
      <c r="O85" s="265">
        <v>0</v>
      </c>
      <c r="P85" s="265">
        <v>0</v>
      </c>
      <c r="Q85" s="265">
        <v>0</v>
      </c>
      <c r="R85" s="265">
        <v>0</v>
      </c>
      <c r="S85" s="265">
        <v>0</v>
      </c>
      <c r="T85" s="265">
        <v>0</v>
      </c>
      <c r="U85" s="265">
        <v>0</v>
      </c>
      <c r="V85" s="265">
        <v>0</v>
      </c>
      <c r="W85" s="265">
        <v>0</v>
      </c>
      <c r="X85" s="265">
        <v>0</v>
      </c>
      <c r="Y85" s="265">
        <v>0</v>
      </c>
      <c r="Z85" s="265">
        <v>0</v>
      </c>
      <c r="AA85" s="265">
        <v>0</v>
      </c>
      <c r="AB85" s="265">
        <v>0</v>
      </c>
      <c r="AC85" s="265">
        <v>0</v>
      </c>
      <c r="AD85" s="269"/>
      <c r="AE85" s="265">
        <v>0</v>
      </c>
      <c r="AF85" s="265">
        <v>0</v>
      </c>
      <c r="AG85" s="265">
        <v>0</v>
      </c>
      <c r="AH85" s="265">
        <v>0</v>
      </c>
      <c r="AI85" s="265">
        <v>0</v>
      </c>
      <c r="AJ85" s="265">
        <v>0</v>
      </c>
      <c r="AK85" s="265">
        <v>0</v>
      </c>
      <c r="AL85" s="265">
        <v>0</v>
      </c>
      <c r="AM85" s="265">
        <v>0</v>
      </c>
      <c r="AN85" s="282">
        <v>0</v>
      </c>
      <c r="AO85" s="103"/>
      <c r="AP85" s="31"/>
    </row>
    <row r="86" spans="1:42" s="7" customFormat="1" ht="16.5" customHeight="1">
      <c r="A86" s="31"/>
      <c r="B86" s="102"/>
      <c r="C86" s="24" t="s">
        <v>54</v>
      </c>
      <c r="D86" s="285">
        <v>0</v>
      </c>
      <c r="E86" s="265">
        <v>0</v>
      </c>
      <c r="F86" s="265">
        <v>0</v>
      </c>
      <c r="G86" s="265">
        <v>0</v>
      </c>
      <c r="H86" s="265">
        <v>0</v>
      </c>
      <c r="I86" s="265">
        <v>0</v>
      </c>
      <c r="J86" s="265">
        <v>0</v>
      </c>
      <c r="K86" s="265">
        <v>0</v>
      </c>
      <c r="L86" s="265">
        <v>0</v>
      </c>
      <c r="M86" s="265">
        <v>0</v>
      </c>
      <c r="N86" s="265">
        <v>0</v>
      </c>
      <c r="O86" s="265">
        <v>0</v>
      </c>
      <c r="P86" s="265">
        <v>0</v>
      </c>
      <c r="Q86" s="265">
        <v>0</v>
      </c>
      <c r="R86" s="265">
        <v>0</v>
      </c>
      <c r="S86" s="265">
        <v>0</v>
      </c>
      <c r="T86" s="265">
        <v>0</v>
      </c>
      <c r="U86" s="265">
        <v>0</v>
      </c>
      <c r="V86" s="265">
        <v>0</v>
      </c>
      <c r="W86" s="265">
        <v>0</v>
      </c>
      <c r="X86" s="265">
        <v>0</v>
      </c>
      <c r="Y86" s="265">
        <v>0</v>
      </c>
      <c r="Z86" s="265">
        <v>0</v>
      </c>
      <c r="AA86" s="265">
        <v>0</v>
      </c>
      <c r="AB86" s="265">
        <v>0</v>
      </c>
      <c r="AC86" s="265">
        <v>0</v>
      </c>
      <c r="AD86" s="269"/>
      <c r="AE86" s="265">
        <v>12.00583436</v>
      </c>
      <c r="AF86" s="265">
        <v>0</v>
      </c>
      <c r="AG86" s="265">
        <v>0</v>
      </c>
      <c r="AH86" s="265">
        <v>0</v>
      </c>
      <c r="AI86" s="265">
        <v>0</v>
      </c>
      <c r="AJ86" s="265">
        <v>0</v>
      </c>
      <c r="AK86" s="265">
        <v>0</v>
      </c>
      <c r="AL86" s="265">
        <v>0</v>
      </c>
      <c r="AM86" s="265">
        <v>0</v>
      </c>
      <c r="AN86" s="282">
        <v>0</v>
      </c>
      <c r="AO86" s="103"/>
      <c r="AP86" s="31"/>
    </row>
    <row r="87" spans="1:42" s="7" customFormat="1" ht="16.5" customHeight="1">
      <c r="A87" s="31"/>
      <c r="B87" s="102"/>
      <c r="C87" s="164" t="s">
        <v>52</v>
      </c>
      <c r="D87" s="284">
        <v>0</v>
      </c>
      <c r="E87" s="265">
        <v>0</v>
      </c>
      <c r="F87" s="265">
        <v>0</v>
      </c>
      <c r="G87" s="265">
        <v>0</v>
      </c>
      <c r="H87" s="265">
        <v>0</v>
      </c>
      <c r="I87" s="265">
        <v>0</v>
      </c>
      <c r="J87" s="265">
        <v>0</v>
      </c>
      <c r="K87" s="265">
        <v>0</v>
      </c>
      <c r="L87" s="265">
        <v>0</v>
      </c>
      <c r="M87" s="265">
        <v>0</v>
      </c>
      <c r="N87" s="265">
        <v>0</v>
      </c>
      <c r="O87" s="265">
        <v>0</v>
      </c>
      <c r="P87" s="265">
        <v>0</v>
      </c>
      <c r="Q87" s="265">
        <v>0</v>
      </c>
      <c r="R87" s="265">
        <v>0</v>
      </c>
      <c r="S87" s="265">
        <v>0</v>
      </c>
      <c r="T87" s="265">
        <v>0</v>
      </c>
      <c r="U87" s="265">
        <v>0</v>
      </c>
      <c r="V87" s="265">
        <v>0</v>
      </c>
      <c r="W87" s="265">
        <v>0</v>
      </c>
      <c r="X87" s="265">
        <v>0</v>
      </c>
      <c r="Y87" s="265">
        <v>0</v>
      </c>
      <c r="Z87" s="265">
        <v>0</v>
      </c>
      <c r="AA87" s="265">
        <v>0</v>
      </c>
      <c r="AB87" s="265">
        <v>0</v>
      </c>
      <c r="AC87" s="265">
        <v>0</v>
      </c>
      <c r="AD87" s="269"/>
      <c r="AE87" s="265">
        <v>0</v>
      </c>
      <c r="AF87" s="265">
        <v>0</v>
      </c>
      <c r="AG87" s="265">
        <v>0</v>
      </c>
      <c r="AH87" s="265">
        <v>0</v>
      </c>
      <c r="AI87" s="265">
        <v>0</v>
      </c>
      <c r="AJ87" s="265">
        <v>0</v>
      </c>
      <c r="AK87" s="265">
        <v>0</v>
      </c>
      <c r="AL87" s="265">
        <v>0</v>
      </c>
      <c r="AM87" s="265">
        <v>0</v>
      </c>
      <c r="AN87" s="282">
        <v>0</v>
      </c>
      <c r="AO87" s="103"/>
      <c r="AP87" s="31"/>
    </row>
    <row r="88" spans="1:42" s="7" customFormat="1" ht="16.5" customHeight="1">
      <c r="A88" s="31"/>
      <c r="B88" s="102"/>
      <c r="C88" s="164" t="s">
        <v>53</v>
      </c>
      <c r="D88" s="284">
        <v>0</v>
      </c>
      <c r="E88" s="265">
        <v>0</v>
      </c>
      <c r="F88" s="265">
        <v>0</v>
      </c>
      <c r="G88" s="265">
        <v>0</v>
      </c>
      <c r="H88" s="265">
        <v>0</v>
      </c>
      <c r="I88" s="265">
        <v>0</v>
      </c>
      <c r="J88" s="265">
        <v>0</v>
      </c>
      <c r="K88" s="265">
        <v>0</v>
      </c>
      <c r="L88" s="265">
        <v>0</v>
      </c>
      <c r="M88" s="265">
        <v>0</v>
      </c>
      <c r="N88" s="265">
        <v>0</v>
      </c>
      <c r="O88" s="265">
        <v>0</v>
      </c>
      <c r="P88" s="265">
        <v>0</v>
      </c>
      <c r="Q88" s="265">
        <v>0</v>
      </c>
      <c r="R88" s="265">
        <v>0</v>
      </c>
      <c r="S88" s="265">
        <v>0</v>
      </c>
      <c r="T88" s="265">
        <v>0</v>
      </c>
      <c r="U88" s="265">
        <v>0</v>
      </c>
      <c r="V88" s="265">
        <v>0</v>
      </c>
      <c r="W88" s="265">
        <v>0</v>
      </c>
      <c r="X88" s="265">
        <v>0</v>
      </c>
      <c r="Y88" s="265">
        <v>0</v>
      </c>
      <c r="Z88" s="265">
        <v>0</v>
      </c>
      <c r="AA88" s="265">
        <v>0</v>
      </c>
      <c r="AB88" s="265">
        <v>0</v>
      </c>
      <c r="AC88" s="265">
        <v>0</v>
      </c>
      <c r="AD88" s="269"/>
      <c r="AE88" s="265">
        <v>12.00583436</v>
      </c>
      <c r="AF88" s="265">
        <v>0</v>
      </c>
      <c r="AG88" s="265">
        <v>0</v>
      </c>
      <c r="AH88" s="265">
        <v>0</v>
      </c>
      <c r="AI88" s="265">
        <v>0</v>
      </c>
      <c r="AJ88" s="265">
        <v>0</v>
      </c>
      <c r="AK88" s="265">
        <v>0</v>
      </c>
      <c r="AL88" s="265">
        <v>0</v>
      </c>
      <c r="AM88" s="265">
        <v>0</v>
      </c>
      <c r="AN88" s="282">
        <v>0</v>
      </c>
      <c r="AO88" s="103"/>
      <c r="AP88" s="31"/>
    </row>
    <row r="89" spans="1:42" s="8" customFormat="1" ht="16.5" customHeight="1">
      <c r="A89" s="28"/>
      <c r="B89" s="111"/>
      <c r="C89" s="164" t="s">
        <v>55</v>
      </c>
      <c r="D89" s="284">
        <v>0</v>
      </c>
      <c r="E89" s="265">
        <v>0</v>
      </c>
      <c r="F89" s="265">
        <v>0</v>
      </c>
      <c r="G89" s="265">
        <v>0</v>
      </c>
      <c r="H89" s="265">
        <v>0</v>
      </c>
      <c r="I89" s="265">
        <v>0</v>
      </c>
      <c r="J89" s="265">
        <v>0</v>
      </c>
      <c r="K89" s="265">
        <v>0</v>
      </c>
      <c r="L89" s="265">
        <v>0</v>
      </c>
      <c r="M89" s="265">
        <v>0</v>
      </c>
      <c r="N89" s="265">
        <v>0</v>
      </c>
      <c r="O89" s="265">
        <v>0</v>
      </c>
      <c r="P89" s="265">
        <v>0</v>
      </c>
      <c r="Q89" s="265">
        <v>0</v>
      </c>
      <c r="R89" s="265">
        <v>0</v>
      </c>
      <c r="S89" s="265">
        <v>0</v>
      </c>
      <c r="T89" s="265">
        <v>0</v>
      </c>
      <c r="U89" s="265">
        <v>0</v>
      </c>
      <c r="V89" s="265">
        <v>0</v>
      </c>
      <c r="W89" s="265">
        <v>0</v>
      </c>
      <c r="X89" s="265">
        <v>0</v>
      </c>
      <c r="Y89" s="265">
        <v>0</v>
      </c>
      <c r="Z89" s="265">
        <v>0</v>
      </c>
      <c r="AA89" s="265">
        <v>0</v>
      </c>
      <c r="AB89" s="265">
        <v>0</v>
      </c>
      <c r="AC89" s="265">
        <v>0</v>
      </c>
      <c r="AD89" s="269"/>
      <c r="AE89" s="265">
        <v>12.00583436</v>
      </c>
      <c r="AF89" s="265">
        <v>0</v>
      </c>
      <c r="AG89" s="265">
        <v>0</v>
      </c>
      <c r="AH89" s="265">
        <v>0</v>
      </c>
      <c r="AI89" s="265">
        <v>0</v>
      </c>
      <c r="AJ89" s="265">
        <v>0</v>
      </c>
      <c r="AK89" s="265">
        <v>0</v>
      </c>
      <c r="AL89" s="265">
        <v>0</v>
      </c>
      <c r="AM89" s="265">
        <v>0</v>
      </c>
      <c r="AN89" s="282">
        <v>0</v>
      </c>
      <c r="AO89" s="108"/>
      <c r="AP89" s="28"/>
    </row>
    <row r="90" spans="1:42" s="7" customFormat="1" ht="16.5" customHeight="1">
      <c r="A90" s="31"/>
      <c r="B90" s="104"/>
      <c r="C90" s="164" t="s">
        <v>56</v>
      </c>
      <c r="D90" s="284">
        <v>0</v>
      </c>
      <c r="E90" s="265">
        <v>0</v>
      </c>
      <c r="F90" s="265">
        <v>0</v>
      </c>
      <c r="G90" s="265">
        <v>0</v>
      </c>
      <c r="H90" s="265">
        <v>0</v>
      </c>
      <c r="I90" s="265">
        <v>0</v>
      </c>
      <c r="J90" s="265">
        <v>0</v>
      </c>
      <c r="K90" s="265">
        <v>0</v>
      </c>
      <c r="L90" s="265">
        <v>0</v>
      </c>
      <c r="M90" s="265">
        <v>0</v>
      </c>
      <c r="N90" s="265">
        <v>0</v>
      </c>
      <c r="O90" s="265">
        <v>0</v>
      </c>
      <c r="P90" s="265">
        <v>0</v>
      </c>
      <c r="Q90" s="265">
        <v>0</v>
      </c>
      <c r="R90" s="265">
        <v>0</v>
      </c>
      <c r="S90" s="265">
        <v>0</v>
      </c>
      <c r="T90" s="265">
        <v>0</v>
      </c>
      <c r="U90" s="265">
        <v>0</v>
      </c>
      <c r="V90" s="265">
        <v>0</v>
      </c>
      <c r="W90" s="265">
        <v>0</v>
      </c>
      <c r="X90" s="265">
        <v>0</v>
      </c>
      <c r="Y90" s="265">
        <v>0</v>
      </c>
      <c r="Z90" s="265">
        <v>0</v>
      </c>
      <c r="AA90" s="265">
        <v>0</v>
      </c>
      <c r="AB90" s="265">
        <v>0</v>
      </c>
      <c r="AC90" s="265">
        <v>0</v>
      </c>
      <c r="AD90" s="269"/>
      <c r="AE90" s="265">
        <v>0</v>
      </c>
      <c r="AF90" s="265">
        <v>0</v>
      </c>
      <c r="AG90" s="265">
        <v>0</v>
      </c>
      <c r="AH90" s="265">
        <v>0</v>
      </c>
      <c r="AI90" s="265">
        <v>0</v>
      </c>
      <c r="AJ90" s="265">
        <v>0</v>
      </c>
      <c r="AK90" s="265">
        <v>0</v>
      </c>
      <c r="AL90" s="265">
        <v>0</v>
      </c>
      <c r="AM90" s="265">
        <v>0</v>
      </c>
      <c r="AN90" s="282">
        <v>0</v>
      </c>
      <c r="AO90" s="103"/>
      <c r="AP90" s="31"/>
    </row>
    <row r="91" spans="1:42" s="7" customFormat="1" ht="16.5" customHeight="1">
      <c r="A91" s="31"/>
      <c r="B91" s="104"/>
      <c r="C91" s="164" t="s">
        <v>57</v>
      </c>
      <c r="D91" s="284">
        <v>0</v>
      </c>
      <c r="E91" s="265">
        <v>0</v>
      </c>
      <c r="F91" s="265">
        <v>0</v>
      </c>
      <c r="G91" s="265">
        <v>0</v>
      </c>
      <c r="H91" s="265">
        <v>0</v>
      </c>
      <c r="I91" s="265">
        <v>0</v>
      </c>
      <c r="J91" s="265">
        <v>0</v>
      </c>
      <c r="K91" s="265">
        <v>0</v>
      </c>
      <c r="L91" s="265">
        <v>0</v>
      </c>
      <c r="M91" s="265">
        <v>0</v>
      </c>
      <c r="N91" s="265">
        <v>0</v>
      </c>
      <c r="O91" s="265">
        <v>0</v>
      </c>
      <c r="P91" s="265">
        <v>0</v>
      </c>
      <c r="Q91" s="265">
        <v>0</v>
      </c>
      <c r="R91" s="265">
        <v>0</v>
      </c>
      <c r="S91" s="265">
        <v>0</v>
      </c>
      <c r="T91" s="265">
        <v>0</v>
      </c>
      <c r="U91" s="265">
        <v>0</v>
      </c>
      <c r="V91" s="265">
        <v>0</v>
      </c>
      <c r="W91" s="265">
        <v>0</v>
      </c>
      <c r="X91" s="265">
        <v>0</v>
      </c>
      <c r="Y91" s="265">
        <v>0</v>
      </c>
      <c r="Z91" s="265">
        <v>0</v>
      </c>
      <c r="AA91" s="265">
        <v>0</v>
      </c>
      <c r="AB91" s="265">
        <v>0</v>
      </c>
      <c r="AC91" s="265">
        <v>0</v>
      </c>
      <c r="AD91" s="269"/>
      <c r="AE91" s="265">
        <v>0</v>
      </c>
      <c r="AF91" s="265">
        <v>0</v>
      </c>
      <c r="AG91" s="265">
        <v>0</v>
      </c>
      <c r="AH91" s="265">
        <v>0</v>
      </c>
      <c r="AI91" s="265">
        <v>0</v>
      </c>
      <c r="AJ91" s="265">
        <v>0</v>
      </c>
      <c r="AK91" s="265">
        <v>0</v>
      </c>
      <c r="AL91" s="265">
        <v>0</v>
      </c>
      <c r="AM91" s="265">
        <v>0</v>
      </c>
      <c r="AN91" s="282">
        <v>0</v>
      </c>
      <c r="AO91" s="103"/>
      <c r="AP91" s="31"/>
    </row>
    <row r="92" spans="1:42" s="7" customFormat="1" ht="16.5" customHeight="1">
      <c r="A92" s="31"/>
      <c r="B92" s="104"/>
      <c r="C92" s="164" t="s">
        <v>58</v>
      </c>
      <c r="D92" s="284">
        <v>0</v>
      </c>
      <c r="E92" s="265">
        <v>0</v>
      </c>
      <c r="F92" s="265">
        <v>0</v>
      </c>
      <c r="G92" s="265">
        <v>0</v>
      </c>
      <c r="H92" s="265">
        <v>0</v>
      </c>
      <c r="I92" s="265">
        <v>0</v>
      </c>
      <c r="J92" s="265">
        <v>0</v>
      </c>
      <c r="K92" s="265">
        <v>0</v>
      </c>
      <c r="L92" s="265">
        <v>0</v>
      </c>
      <c r="M92" s="265">
        <v>0</v>
      </c>
      <c r="N92" s="265">
        <v>0</v>
      </c>
      <c r="O92" s="265">
        <v>0</v>
      </c>
      <c r="P92" s="265">
        <v>0</v>
      </c>
      <c r="Q92" s="265">
        <v>0</v>
      </c>
      <c r="R92" s="265">
        <v>0</v>
      </c>
      <c r="S92" s="265">
        <v>0</v>
      </c>
      <c r="T92" s="265">
        <v>0</v>
      </c>
      <c r="U92" s="265">
        <v>0</v>
      </c>
      <c r="V92" s="265">
        <v>0</v>
      </c>
      <c r="W92" s="265">
        <v>0</v>
      </c>
      <c r="X92" s="265">
        <v>0</v>
      </c>
      <c r="Y92" s="265">
        <v>0</v>
      </c>
      <c r="Z92" s="265">
        <v>0</v>
      </c>
      <c r="AA92" s="265">
        <v>0</v>
      </c>
      <c r="AB92" s="265">
        <v>0</v>
      </c>
      <c r="AC92" s="265">
        <v>0</v>
      </c>
      <c r="AD92" s="269"/>
      <c r="AE92" s="265">
        <v>0</v>
      </c>
      <c r="AF92" s="265">
        <v>0</v>
      </c>
      <c r="AG92" s="265">
        <v>0</v>
      </c>
      <c r="AH92" s="265">
        <v>0</v>
      </c>
      <c r="AI92" s="265">
        <v>0</v>
      </c>
      <c r="AJ92" s="265">
        <v>0</v>
      </c>
      <c r="AK92" s="265">
        <v>0</v>
      </c>
      <c r="AL92" s="265">
        <v>0</v>
      </c>
      <c r="AM92" s="265">
        <v>0</v>
      </c>
      <c r="AN92" s="282">
        <v>0</v>
      </c>
      <c r="AO92" s="103"/>
      <c r="AP92" s="31"/>
    </row>
    <row r="93" spans="1:42" s="7" customFormat="1" ht="16.5" customHeight="1">
      <c r="A93" s="31"/>
      <c r="B93" s="104"/>
      <c r="C93" s="164" t="s">
        <v>59</v>
      </c>
      <c r="D93" s="284">
        <v>0</v>
      </c>
      <c r="E93" s="265">
        <v>0</v>
      </c>
      <c r="F93" s="265">
        <v>0</v>
      </c>
      <c r="G93" s="265">
        <v>0</v>
      </c>
      <c r="H93" s="265">
        <v>0</v>
      </c>
      <c r="I93" s="265">
        <v>0</v>
      </c>
      <c r="J93" s="265">
        <v>0</v>
      </c>
      <c r="K93" s="265">
        <v>0</v>
      </c>
      <c r="L93" s="265">
        <v>0</v>
      </c>
      <c r="M93" s="265">
        <v>0</v>
      </c>
      <c r="N93" s="265">
        <v>0</v>
      </c>
      <c r="O93" s="265">
        <v>0</v>
      </c>
      <c r="P93" s="265">
        <v>0</v>
      </c>
      <c r="Q93" s="265">
        <v>0</v>
      </c>
      <c r="R93" s="265">
        <v>0</v>
      </c>
      <c r="S93" s="265">
        <v>0</v>
      </c>
      <c r="T93" s="265">
        <v>0</v>
      </c>
      <c r="U93" s="265">
        <v>0</v>
      </c>
      <c r="V93" s="265">
        <v>0</v>
      </c>
      <c r="W93" s="265">
        <v>0</v>
      </c>
      <c r="X93" s="265">
        <v>0</v>
      </c>
      <c r="Y93" s="265">
        <v>0</v>
      </c>
      <c r="Z93" s="265">
        <v>0</v>
      </c>
      <c r="AA93" s="265">
        <v>0</v>
      </c>
      <c r="AB93" s="265">
        <v>0</v>
      </c>
      <c r="AC93" s="265">
        <v>0</v>
      </c>
      <c r="AD93" s="269"/>
      <c r="AE93" s="265">
        <v>0</v>
      </c>
      <c r="AF93" s="265">
        <v>0</v>
      </c>
      <c r="AG93" s="265">
        <v>0</v>
      </c>
      <c r="AH93" s="265">
        <v>0</v>
      </c>
      <c r="AI93" s="265">
        <v>0</v>
      </c>
      <c r="AJ93" s="265">
        <v>0</v>
      </c>
      <c r="AK93" s="265">
        <v>0</v>
      </c>
      <c r="AL93" s="265">
        <v>0</v>
      </c>
      <c r="AM93" s="265">
        <v>0</v>
      </c>
      <c r="AN93" s="282">
        <v>0</v>
      </c>
      <c r="AO93" s="103"/>
      <c r="AP93" s="31"/>
    </row>
    <row r="94" spans="1:42" s="7" customFormat="1" ht="16.5" customHeight="1">
      <c r="A94" s="31"/>
      <c r="B94" s="104"/>
      <c r="C94" s="164" t="s">
        <v>60</v>
      </c>
      <c r="D94" s="284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9"/>
      <c r="AE94" s="265"/>
      <c r="AF94" s="265"/>
      <c r="AG94" s="265"/>
      <c r="AH94" s="265"/>
      <c r="AI94" s="265"/>
      <c r="AJ94" s="265"/>
      <c r="AK94" s="265"/>
      <c r="AL94" s="265"/>
      <c r="AM94" s="265"/>
      <c r="AN94" s="282"/>
      <c r="AO94" s="103"/>
      <c r="AP94" s="31"/>
    </row>
    <row r="95" spans="1:42" s="8" customFormat="1" ht="16.5" customHeight="1">
      <c r="A95" s="28"/>
      <c r="B95" s="111"/>
      <c r="C95" s="24" t="s">
        <v>61</v>
      </c>
      <c r="D95" s="285">
        <v>0</v>
      </c>
      <c r="E95" s="265">
        <v>0</v>
      </c>
      <c r="F95" s="265">
        <v>0</v>
      </c>
      <c r="G95" s="265">
        <v>0</v>
      </c>
      <c r="H95" s="265">
        <v>0</v>
      </c>
      <c r="I95" s="265">
        <v>0</v>
      </c>
      <c r="J95" s="265">
        <v>0</v>
      </c>
      <c r="K95" s="265">
        <v>0</v>
      </c>
      <c r="L95" s="265">
        <v>0</v>
      </c>
      <c r="M95" s="265">
        <v>0</v>
      </c>
      <c r="N95" s="265">
        <v>0</v>
      </c>
      <c r="O95" s="265">
        <v>0</v>
      </c>
      <c r="P95" s="265">
        <v>0</v>
      </c>
      <c r="Q95" s="265">
        <v>0</v>
      </c>
      <c r="R95" s="265">
        <v>0</v>
      </c>
      <c r="S95" s="265">
        <v>0</v>
      </c>
      <c r="T95" s="265">
        <v>0</v>
      </c>
      <c r="U95" s="265">
        <v>0</v>
      </c>
      <c r="V95" s="265">
        <v>0</v>
      </c>
      <c r="W95" s="265">
        <v>0</v>
      </c>
      <c r="X95" s="265">
        <v>0</v>
      </c>
      <c r="Y95" s="265">
        <v>0</v>
      </c>
      <c r="Z95" s="265">
        <v>0</v>
      </c>
      <c r="AA95" s="265">
        <v>0</v>
      </c>
      <c r="AB95" s="265">
        <v>0</v>
      </c>
      <c r="AC95" s="265">
        <v>0</v>
      </c>
      <c r="AD95" s="269"/>
      <c r="AE95" s="265">
        <v>0</v>
      </c>
      <c r="AF95" s="265">
        <v>0</v>
      </c>
      <c r="AG95" s="265">
        <v>0</v>
      </c>
      <c r="AH95" s="265">
        <v>0</v>
      </c>
      <c r="AI95" s="265">
        <v>0</v>
      </c>
      <c r="AJ95" s="265">
        <v>0</v>
      </c>
      <c r="AK95" s="265">
        <v>0</v>
      </c>
      <c r="AL95" s="265">
        <v>0</v>
      </c>
      <c r="AM95" s="265">
        <v>0</v>
      </c>
      <c r="AN95" s="282">
        <v>0</v>
      </c>
      <c r="AO95" s="108"/>
      <c r="AP95" s="28"/>
    </row>
    <row r="96" spans="1:42" s="11" customFormat="1" ht="16.5" customHeight="1">
      <c r="A96" s="44"/>
      <c r="B96" s="112"/>
      <c r="C96" s="164" t="s">
        <v>52</v>
      </c>
      <c r="D96" s="284">
        <v>0</v>
      </c>
      <c r="E96" s="266">
        <v>0</v>
      </c>
      <c r="F96" s="266">
        <v>0</v>
      </c>
      <c r="G96" s="266">
        <v>0</v>
      </c>
      <c r="H96" s="266">
        <v>0</v>
      </c>
      <c r="I96" s="266">
        <v>0</v>
      </c>
      <c r="J96" s="266">
        <v>0</v>
      </c>
      <c r="K96" s="266">
        <v>0</v>
      </c>
      <c r="L96" s="266">
        <v>0</v>
      </c>
      <c r="M96" s="266">
        <v>0</v>
      </c>
      <c r="N96" s="266">
        <v>0</v>
      </c>
      <c r="O96" s="266">
        <v>0</v>
      </c>
      <c r="P96" s="266">
        <v>0</v>
      </c>
      <c r="Q96" s="266">
        <v>0</v>
      </c>
      <c r="R96" s="266">
        <v>0</v>
      </c>
      <c r="S96" s="266">
        <v>0</v>
      </c>
      <c r="T96" s="266">
        <v>0</v>
      </c>
      <c r="U96" s="266">
        <v>0</v>
      </c>
      <c r="V96" s="266">
        <v>0</v>
      </c>
      <c r="W96" s="266">
        <v>0</v>
      </c>
      <c r="X96" s="266">
        <v>0</v>
      </c>
      <c r="Y96" s="266">
        <v>0</v>
      </c>
      <c r="Z96" s="266">
        <v>0</v>
      </c>
      <c r="AA96" s="266">
        <v>0</v>
      </c>
      <c r="AB96" s="266">
        <v>0</v>
      </c>
      <c r="AC96" s="266">
        <v>0</v>
      </c>
      <c r="AD96" s="270"/>
      <c r="AE96" s="266">
        <v>0</v>
      </c>
      <c r="AF96" s="266">
        <v>0</v>
      </c>
      <c r="AG96" s="266">
        <v>0</v>
      </c>
      <c r="AH96" s="266">
        <v>0</v>
      </c>
      <c r="AI96" s="266">
        <v>0</v>
      </c>
      <c r="AJ96" s="266">
        <v>0</v>
      </c>
      <c r="AK96" s="266">
        <v>0</v>
      </c>
      <c r="AL96" s="266">
        <v>0</v>
      </c>
      <c r="AM96" s="266">
        <v>0</v>
      </c>
      <c r="AN96" s="280">
        <v>0</v>
      </c>
      <c r="AO96" s="113"/>
      <c r="AP96" s="44"/>
    </row>
    <row r="97" spans="1:42" s="7" customFormat="1" ht="16.5" customHeight="1">
      <c r="A97" s="31"/>
      <c r="B97" s="104"/>
      <c r="C97" s="164" t="s">
        <v>53</v>
      </c>
      <c r="D97" s="284">
        <v>0</v>
      </c>
      <c r="E97" s="265">
        <v>0</v>
      </c>
      <c r="F97" s="265">
        <v>0</v>
      </c>
      <c r="G97" s="265">
        <v>0</v>
      </c>
      <c r="H97" s="265">
        <v>0</v>
      </c>
      <c r="I97" s="265">
        <v>0</v>
      </c>
      <c r="J97" s="265">
        <v>0</v>
      </c>
      <c r="K97" s="265">
        <v>0</v>
      </c>
      <c r="L97" s="265">
        <v>0</v>
      </c>
      <c r="M97" s="265">
        <v>0</v>
      </c>
      <c r="N97" s="265">
        <v>0</v>
      </c>
      <c r="O97" s="265">
        <v>0</v>
      </c>
      <c r="P97" s="265">
        <v>0</v>
      </c>
      <c r="Q97" s="265">
        <v>0</v>
      </c>
      <c r="R97" s="265">
        <v>0</v>
      </c>
      <c r="S97" s="265">
        <v>0</v>
      </c>
      <c r="T97" s="265">
        <v>0</v>
      </c>
      <c r="U97" s="265">
        <v>0</v>
      </c>
      <c r="V97" s="265">
        <v>0</v>
      </c>
      <c r="W97" s="265">
        <v>0</v>
      </c>
      <c r="X97" s="265">
        <v>0</v>
      </c>
      <c r="Y97" s="265">
        <v>0</v>
      </c>
      <c r="Z97" s="265">
        <v>0</v>
      </c>
      <c r="AA97" s="265">
        <v>0</v>
      </c>
      <c r="AB97" s="265">
        <v>0</v>
      </c>
      <c r="AC97" s="265">
        <v>0</v>
      </c>
      <c r="AD97" s="269"/>
      <c r="AE97" s="265">
        <v>0</v>
      </c>
      <c r="AF97" s="265">
        <v>0</v>
      </c>
      <c r="AG97" s="265">
        <v>0</v>
      </c>
      <c r="AH97" s="265">
        <v>0</v>
      </c>
      <c r="AI97" s="265">
        <v>0</v>
      </c>
      <c r="AJ97" s="265">
        <v>0</v>
      </c>
      <c r="AK97" s="265">
        <v>0</v>
      </c>
      <c r="AL97" s="265">
        <v>0</v>
      </c>
      <c r="AM97" s="265">
        <v>0</v>
      </c>
      <c r="AN97" s="282">
        <v>0</v>
      </c>
      <c r="AO97" s="103"/>
      <c r="AP97" s="31"/>
    </row>
    <row r="98" spans="1:42" s="8" customFormat="1" ht="24.95" customHeight="1">
      <c r="A98" s="28"/>
      <c r="B98" s="114"/>
      <c r="C98" s="24" t="s">
        <v>62</v>
      </c>
      <c r="D98" s="285">
        <v>0</v>
      </c>
      <c r="E98" s="252">
        <v>0</v>
      </c>
      <c r="F98" s="252">
        <v>0</v>
      </c>
      <c r="G98" s="252">
        <v>0</v>
      </c>
      <c r="H98" s="252">
        <v>0</v>
      </c>
      <c r="I98" s="252">
        <v>0</v>
      </c>
      <c r="J98" s="252">
        <v>0</v>
      </c>
      <c r="K98" s="252">
        <v>0</v>
      </c>
      <c r="L98" s="252">
        <v>0</v>
      </c>
      <c r="M98" s="252">
        <v>0</v>
      </c>
      <c r="N98" s="252">
        <v>0</v>
      </c>
      <c r="O98" s="252">
        <v>0</v>
      </c>
      <c r="P98" s="252">
        <v>0</v>
      </c>
      <c r="Q98" s="252">
        <v>0</v>
      </c>
      <c r="R98" s="252">
        <v>0</v>
      </c>
      <c r="S98" s="252">
        <v>0</v>
      </c>
      <c r="T98" s="252">
        <v>0</v>
      </c>
      <c r="U98" s="252">
        <v>0</v>
      </c>
      <c r="V98" s="252">
        <v>0</v>
      </c>
      <c r="W98" s="252">
        <v>0</v>
      </c>
      <c r="X98" s="252">
        <v>0</v>
      </c>
      <c r="Y98" s="252">
        <v>0</v>
      </c>
      <c r="Z98" s="252">
        <v>0</v>
      </c>
      <c r="AA98" s="252">
        <v>0</v>
      </c>
      <c r="AB98" s="252">
        <v>0</v>
      </c>
      <c r="AC98" s="252">
        <v>0</v>
      </c>
      <c r="AD98" s="271"/>
      <c r="AE98" s="252">
        <v>12.00583436</v>
      </c>
      <c r="AF98" s="252">
        <v>0</v>
      </c>
      <c r="AG98" s="252">
        <v>0</v>
      </c>
      <c r="AH98" s="252">
        <v>0</v>
      </c>
      <c r="AI98" s="252">
        <v>0</v>
      </c>
      <c r="AJ98" s="252">
        <v>0</v>
      </c>
      <c r="AK98" s="252">
        <v>0</v>
      </c>
      <c r="AL98" s="252">
        <v>0</v>
      </c>
      <c r="AM98" s="252">
        <v>0</v>
      </c>
      <c r="AN98" s="253">
        <v>0</v>
      </c>
      <c r="AO98" s="108"/>
      <c r="AP98" s="49"/>
    </row>
    <row r="99" spans="1:42" s="177" customFormat="1" ht="16.5" customHeight="1">
      <c r="A99" s="173"/>
      <c r="B99" s="174"/>
      <c r="C99" s="223" t="s">
        <v>94</v>
      </c>
      <c r="D99" s="231">
        <v>0</v>
      </c>
      <c r="E99" s="231">
        <v>0</v>
      </c>
      <c r="F99" s="231">
        <v>0</v>
      </c>
      <c r="G99" s="231">
        <v>0</v>
      </c>
      <c r="H99" s="231">
        <v>0</v>
      </c>
      <c r="I99" s="231">
        <v>0</v>
      </c>
      <c r="J99" s="231">
        <v>0</v>
      </c>
      <c r="K99" s="231">
        <v>0</v>
      </c>
      <c r="L99" s="231">
        <v>0</v>
      </c>
      <c r="M99" s="231">
        <v>0</v>
      </c>
      <c r="N99" s="231">
        <v>0</v>
      </c>
      <c r="O99" s="231">
        <v>0</v>
      </c>
      <c r="P99" s="231">
        <v>0</v>
      </c>
      <c r="Q99" s="231">
        <v>0</v>
      </c>
      <c r="R99" s="231">
        <v>0</v>
      </c>
      <c r="S99" s="231">
        <v>0</v>
      </c>
      <c r="T99" s="231">
        <v>0</v>
      </c>
      <c r="U99" s="231">
        <v>0</v>
      </c>
      <c r="V99" s="231">
        <v>0</v>
      </c>
      <c r="W99" s="231">
        <v>0</v>
      </c>
      <c r="X99" s="231">
        <v>0</v>
      </c>
      <c r="Y99" s="231">
        <v>0</v>
      </c>
      <c r="Z99" s="231">
        <v>0</v>
      </c>
      <c r="AA99" s="231">
        <v>0</v>
      </c>
      <c r="AB99" s="231">
        <v>0</v>
      </c>
      <c r="AC99" s="231">
        <v>0</v>
      </c>
      <c r="AD99" s="232"/>
      <c r="AE99" s="231">
        <v>0</v>
      </c>
      <c r="AF99" s="231">
        <v>0</v>
      </c>
      <c r="AG99" s="231">
        <v>0</v>
      </c>
      <c r="AH99" s="231">
        <v>0</v>
      </c>
      <c r="AI99" s="231">
        <v>0</v>
      </c>
      <c r="AJ99" s="231">
        <v>0</v>
      </c>
      <c r="AK99" s="231">
        <v>0</v>
      </c>
      <c r="AL99" s="231">
        <v>0</v>
      </c>
      <c r="AM99" s="231">
        <v>0</v>
      </c>
      <c r="AN99" s="233">
        <v>0</v>
      </c>
      <c r="AO99" s="175"/>
      <c r="AP99" s="176"/>
    </row>
    <row r="100" spans="1:42" s="177" customFormat="1" ht="16.5" customHeight="1">
      <c r="A100" s="173"/>
      <c r="B100" s="174"/>
      <c r="C100" s="223" t="s">
        <v>95</v>
      </c>
      <c r="D100" s="231">
        <v>0</v>
      </c>
      <c r="E100" s="231">
        <v>0</v>
      </c>
      <c r="F100" s="231">
        <v>0</v>
      </c>
      <c r="G100" s="231">
        <v>0</v>
      </c>
      <c r="H100" s="231">
        <v>0</v>
      </c>
      <c r="I100" s="231">
        <v>0</v>
      </c>
      <c r="J100" s="231">
        <v>0</v>
      </c>
      <c r="K100" s="231">
        <v>0</v>
      </c>
      <c r="L100" s="231">
        <v>0</v>
      </c>
      <c r="M100" s="231">
        <v>0</v>
      </c>
      <c r="N100" s="231">
        <v>0</v>
      </c>
      <c r="O100" s="231">
        <v>0</v>
      </c>
      <c r="P100" s="231">
        <v>0</v>
      </c>
      <c r="Q100" s="231">
        <v>0</v>
      </c>
      <c r="R100" s="231">
        <v>0</v>
      </c>
      <c r="S100" s="231">
        <v>0</v>
      </c>
      <c r="T100" s="231">
        <v>0</v>
      </c>
      <c r="U100" s="231">
        <v>0</v>
      </c>
      <c r="V100" s="231">
        <v>0</v>
      </c>
      <c r="W100" s="231">
        <v>0</v>
      </c>
      <c r="X100" s="231">
        <v>0</v>
      </c>
      <c r="Y100" s="231">
        <v>0</v>
      </c>
      <c r="Z100" s="231">
        <v>0</v>
      </c>
      <c r="AA100" s="231">
        <v>0</v>
      </c>
      <c r="AB100" s="231">
        <v>0</v>
      </c>
      <c r="AC100" s="231">
        <v>0</v>
      </c>
      <c r="AD100" s="232"/>
      <c r="AE100" s="231">
        <v>0</v>
      </c>
      <c r="AF100" s="231">
        <v>0</v>
      </c>
      <c r="AG100" s="231">
        <v>0</v>
      </c>
      <c r="AH100" s="231">
        <v>0</v>
      </c>
      <c r="AI100" s="231">
        <v>0</v>
      </c>
      <c r="AJ100" s="231">
        <v>0</v>
      </c>
      <c r="AK100" s="231">
        <v>0</v>
      </c>
      <c r="AL100" s="231">
        <v>0</v>
      </c>
      <c r="AM100" s="231">
        <v>0</v>
      </c>
      <c r="AN100" s="233">
        <v>0</v>
      </c>
      <c r="AO100" s="175"/>
      <c r="AP100" s="176"/>
    </row>
    <row r="101" spans="1:42" s="177" customFormat="1" ht="16.5" customHeight="1">
      <c r="A101" s="173"/>
      <c r="B101" s="174"/>
      <c r="C101" s="223" t="s">
        <v>83</v>
      </c>
      <c r="D101" s="231">
        <v>0</v>
      </c>
      <c r="E101" s="231">
        <v>0</v>
      </c>
      <c r="F101" s="231">
        <v>0</v>
      </c>
      <c r="G101" s="231">
        <v>0</v>
      </c>
      <c r="H101" s="231">
        <v>0</v>
      </c>
      <c r="I101" s="231">
        <v>0</v>
      </c>
      <c r="J101" s="231">
        <v>0</v>
      </c>
      <c r="K101" s="231">
        <v>0</v>
      </c>
      <c r="L101" s="231">
        <v>0</v>
      </c>
      <c r="M101" s="231">
        <v>0</v>
      </c>
      <c r="N101" s="231">
        <v>0</v>
      </c>
      <c r="O101" s="231">
        <v>0</v>
      </c>
      <c r="P101" s="231">
        <v>0</v>
      </c>
      <c r="Q101" s="231">
        <v>0</v>
      </c>
      <c r="R101" s="231">
        <v>0</v>
      </c>
      <c r="S101" s="231">
        <v>0</v>
      </c>
      <c r="T101" s="231">
        <v>0</v>
      </c>
      <c r="U101" s="231">
        <v>0</v>
      </c>
      <c r="V101" s="231">
        <v>0</v>
      </c>
      <c r="W101" s="231">
        <v>0</v>
      </c>
      <c r="X101" s="231">
        <v>0</v>
      </c>
      <c r="Y101" s="231">
        <v>0</v>
      </c>
      <c r="Z101" s="231">
        <v>0</v>
      </c>
      <c r="AA101" s="231">
        <v>0</v>
      </c>
      <c r="AB101" s="231">
        <v>0</v>
      </c>
      <c r="AC101" s="231">
        <v>0</v>
      </c>
      <c r="AD101" s="232"/>
      <c r="AE101" s="231">
        <v>0</v>
      </c>
      <c r="AF101" s="231">
        <v>0</v>
      </c>
      <c r="AG101" s="231">
        <v>0</v>
      </c>
      <c r="AH101" s="231">
        <v>0</v>
      </c>
      <c r="AI101" s="231">
        <v>0</v>
      </c>
      <c r="AJ101" s="231">
        <v>0</v>
      </c>
      <c r="AK101" s="231">
        <v>0</v>
      </c>
      <c r="AL101" s="231">
        <v>0</v>
      </c>
      <c r="AM101" s="231">
        <v>0</v>
      </c>
      <c r="AN101" s="233">
        <v>0</v>
      </c>
      <c r="AO101" s="175"/>
      <c r="AP101" s="176"/>
    </row>
    <row r="102" spans="1:42" s="8" customFormat="1" ht="36.950000000000003" customHeight="1">
      <c r="A102" s="28"/>
      <c r="B102" s="107"/>
      <c r="C102" s="166" t="s">
        <v>92</v>
      </c>
      <c r="D102" s="219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8"/>
      <c r="AE102" s="247"/>
      <c r="AF102" s="247"/>
      <c r="AG102" s="247"/>
      <c r="AH102" s="247"/>
      <c r="AI102" s="247"/>
      <c r="AJ102" s="247"/>
      <c r="AK102" s="247"/>
      <c r="AL102" s="247"/>
      <c r="AM102" s="247"/>
      <c r="AN102" s="249"/>
      <c r="AO102" s="108"/>
      <c r="AP102" s="49"/>
    </row>
    <row r="103" spans="1:42" s="7" customFormat="1" ht="16.5" customHeight="1">
      <c r="A103" s="31"/>
      <c r="B103" s="102"/>
      <c r="C103" s="24" t="s">
        <v>51</v>
      </c>
      <c r="D103" s="285">
        <v>0</v>
      </c>
      <c r="E103" s="265">
        <v>0</v>
      </c>
      <c r="F103" s="265">
        <v>0</v>
      </c>
      <c r="G103" s="265">
        <v>0</v>
      </c>
      <c r="H103" s="265">
        <v>0</v>
      </c>
      <c r="I103" s="265">
        <v>0</v>
      </c>
      <c r="J103" s="265">
        <v>0</v>
      </c>
      <c r="K103" s="265">
        <v>1.8949670000000001</v>
      </c>
      <c r="L103" s="265">
        <v>0</v>
      </c>
      <c r="M103" s="265">
        <v>0</v>
      </c>
      <c r="N103" s="265">
        <v>0</v>
      </c>
      <c r="O103" s="265">
        <v>4.7463430000000004</v>
      </c>
      <c r="P103" s="265">
        <v>0</v>
      </c>
      <c r="Q103" s="265">
        <v>1.8949670000000001</v>
      </c>
      <c r="R103" s="265">
        <v>0</v>
      </c>
      <c r="S103" s="265">
        <v>0</v>
      </c>
      <c r="T103" s="265">
        <v>0</v>
      </c>
      <c r="U103" s="265">
        <v>0</v>
      </c>
      <c r="V103" s="265">
        <v>0</v>
      </c>
      <c r="W103" s="265">
        <v>0</v>
      </c>
      <c r="X103" s="265">
        <v>0</v>
      </c>
      <c r="Y103" s="265">
        <v>0</v>
      </c>
      <c r="Z103" s="265">
        <v>0</v>
      </c>
      <c r="AA103" s="265">
        <v>0</v>
      </c>
      <c r="AB103" s="265">
        <v>0</v>
      </c>
      <c r="AC103" s="265">
        <v>0</v>
      </c>
      <c r="AD103" s="269"/>
      <c r="AE103" s="265">
        <v>0</v>
      </c>
      <c r="AF103" s="265">
        <v>0</v>
      </c>
      <c r="AG103" s="265">
        <v>0</v>
      </c>
      <c r="AH103" s="265">
        <v>0</v>
      </c>
      <c r="AI103" s="265">
        <v>0</v>
      </c>
      <c r="AJ103" s="265">
        <v>0</v>
      </c>
      <c r="AK103" s="265">
        <v>0</v>
      </c>
      <c r="AL103" s="265">
        <v>0</v>
      </c>
      <c r="AM103" s="265">
        <v>0</v>
      </c>
      <c r="AN103" s="282">
        <v>0</v>
      </c>
      <c r="AO103" s="103"/>
      <c r="AP103" s="31"/>
    </row>
    <row r="104" spans="1:42" s="7" customFormat="1" ht="16.5" customHeight="1">
      <c r="A104" s="31"/>
      <c r="B104" s="104"/>
      <c r="C104" s="164" t="s">
        <v>52</v>
      </c>
      <c r="D104" s="284">
        <v>0</v>
      </c>
      <c r="E104" s="265">
        <v>0</v>
      </c>
      <c r="F104" s="265">
        <v>0</v>
      </c>
      <c r="G104" s="265">
        <v>0</v>
      </c>
      <c r="H104" s="265">
        <v>0</v>
      </c>
      <c r="I104" s="265">
        <v>0</v>
      </c>
      <c r="J104" s="265">
        <v>0</v>
      </c>
      <c r="K104" s="265">
        <v>0</v>
      </c>
      <c r="L104" s="265">
        <v>0</v>
      </c>
      <c r="M104" s="265">
        <v>0</v>
      </c>
      <c r="N104" s="265">
        <v>0</v>
      </c>
      <c r="O104" s="265">
        <v>0</v>
      </c>
      <c r="P104" s="265">
        <v>0</v>
      </c>
      <c r="Q104" s="265">
        <v>0</v>
      </c>
      <c r="R104" s="265">
        <v>0</v>
      </c>
      <c r="S104" s="265">
        <v>0</v>
      </c>
      <c r="T104" s="265">
        <v>0</v>
      </c>
      <c r="U104" s="265">
        <v>0</v>
      </c>
      <c r="V104" s="265">
        <v>0</v>
      </c>
      <c r="W104" s="265">
        <v>0</v>
      </c>
      <c r="X104" s="265">
        <v>0</v>
      </c>
      <c r="Y104" s="265">
        <v>0</v>
      </c>
      <c r="Z104" s="265">
        <v>0</v>
      </c>
      <c r="AA104" s="265">
        <v>0</v>
      </c>
      <c r="AB104" s="265">
        <v>0</v>
      </c>
      <c r="AC104" s="265">
        <v>0</v>
      </c>
      <c r="AD104" s="269"/>
      <c r="AE104" s="265">
        <v>0</v>
      </c>
      <c r="AF104" s="265">
        <v>0</v>
      </c>
      <c r="AG104" s="265">
        <v>0</v>
      </c>
      <c r="AH104" s="265">
        <v>0</v>
      </c>
      <c r="AI104" s="265">
        <v>0</v>
      </c>
      <c r="AJ104" s="265">
        <v>0</v>
      </c>
      <c r="AK104" s="265">
        <v>0</v>
      </c>
      <c r="AL104" s="265">
        <v>0</v>
      </c>
      <c r="AM104" s="265">
        <v>0</v>
      </c>
      <c r="AN104" s="282">
        <v>0</v>
      </c>
      <c r="AO104" s="103"/>
      <c r="AP104" s="31"/>
    </row>
    <row r="105" spans="1:42" s="7" customFormat="1" ht="16.5" customHeight="1">
      <c r="A105" s="31"/>
      <c r="B105" s="104"/>
      <c r="C105" s="164" t="s">
        <v>53</v>
      </c>
      <c r="D105" s="284">
        <v>0</v>
      </c>
      <c r="E105" s="265">
        <v>0</v>
      </c>
      <c r="F105" s="265">
        <v>0</v>
      </c>
      <c r="G105" s="265">
        <v>0</v>
      </c>
      <c r="H105" s="265">
        <v>0</v>
      </c>
      <c r="I105" s="265">
        <v>0</v>
      </c>
      <c r="J105" s="265">
        <v>0</v>
      </c>
      <c r="K105" s="265">
        <v>1.8949670000000001</v>
      </c>
      <c r="L105" s="265">
        <v>0</v>
      </c>
      <c r="M105" s="265">
        <v>0</v>
      </c>
      <c r="N105" s="265">
        <v>0</v>
      </c>
      <c r="O105" s="265">
        <v>4.7463430000000004</v>
      </c>
      <c r="P105" s="265">
        <v>0</v>
      </c>
      <c r="Q105" s="265">
        <v>1.8949670000000001</v>
      </c>
      <c r="R105" s="265">
        <v>0</v>
      </c>
      <c r="S105" s="265">
        <v>0</v>
      </c>
      <c r="T105" s="265">
        <v>0</v>
      </c>
      <c r="U105" s="265">
        <v>0</v>
      </c>
      <c r="V105" s="265">
        <v>0</v>
      </c>
      <c r="W105" s="265">
        <v>0</v>
      </c>
      <c r="X105" s="265">
        <v>0</v>
      </c>
      <c r="Y105" s="265">
        <v>0</v>
      </c>
      <c r="Z105" s="265">
        <v>0</v>
      </c>
      <c r="AA105" s="265">
        <v>0</v>
      </c>
      <c r="AB105" s="265">
        <v>0</v>
      </c>
      <c r="AC105" s="265">
        <v>0</v>
      </c>
      <c r="AD105" s="269"/>
      <c r="AE105" s="265">
        <v>0</v>
      </c>
      <c r="AF105" s="265">
        <v>0</v>
      </c>
      <c r="AG105" s="265">
        <v>0</v>
      </c>
      <c r="AH105" s="265">
        <v>0</v>
      </c>
      <c r="AI105" s="265">
        <v>0</v>
      </c>
      <c r="AJ105" s="265">
        <v>0</v>
      </c>
      <c r="AK105" s="265">
        <v>0</v>
      </c>
      <c r="AL105" s="265">
        <v>0</v>
      </c>
      <c r="AM105" s="265">
        <v>0</v>
      </c>
      <c r="AN105" s="282">
        <v>0</v>
      </c>
      <c r="AO105" s="103"/>
      <c r="AP105" s="31"/>
    </row>
    <row r="106" spans="1:42" s="7" customFormat="1" ht="16.5" customHeight="1">
      <c r="A106" s="31"/>
      <c r="B106" s="102"/>
      <c r="C106" s="24" t="s">
        <v>54</v>
      </c>
      <c r="D106" s="285">
        <v>0</v>
      </c>
      <c r="E106" s="265">
        <v>0</v>
      </c>
      <c r="F106" s="265">
        <v>0</v>
      </c>
      <c r="G106" s="265">
        <v>0</v>
      </c>
      <c r="H106" s="265">
        <v>0</v>
      </c>
      <c r="I106" s="265">
        <v>0</v>
      </c>
      <c r="J106" s="265">
        <v>0</v>
      </c>
      <c r="K106" s="265">
        <v>0</v>
      </c>
      <c r="L106" s="265">
        <v>0</v>
      </c>
      <c r="M106" s="265">
        <v>0</v>
      </c>
      <c r="N106" s="265">
        <v>0</v>
      </c>
      <c r="O106" s="265">
        <v>0</v>
      </c>
      <c r="P106" s="265">
        <v>0</v>
      </c>
      <c r="Q106" s="265">
        <v>0</v>
      </c>
      <c r="R106" s="265">
        <v>0</v>
      </c>
      <c r="S106" s="265">
        <v>0</v>
      </c>
      <c r="T106" s="265">
        <v>0</v>
      </c>
      <c r="U106" s="265">
        <v>0</v>
      </c>
      <c r="V106" s="265">
        <v>0</v>
      </c>
      <c r="W106" s="265">
        <v>0</v>
      </c>
      <c r="X106" s="265">
        <v>0</v>
      </c>
      <c r="Y106" s="265">
        <v>0</v>
      </c>
      <c r="Z106" s="265">
        <v>0</v>
      </c>
      <c r="AA106" s="265">
        <v>0</v>
      </c>
      <c r="AB106" s="265">
        <v>0</v>
      </c>
      <c r="AC106" s="265">
        <v>0</v>
      </c>
      <c r="AD106" s="269"/>
      <c r="AE106" s="265">
        <v>0</v>
      </c>
      <c r="AF106" s="265">
        <v>0</v>
      </c>
      <c r="AG106" s="265">
        <v>0</v>
      </c>
      <c r="AH106" s="265">
        <v>0</v>
      </c>
      <c r="AI106" s="265">
        <v>0</v>
      </c>
      <c r="AJ106" s="265">
        <v>0</v>
      </c>
      <c r="AK106" s="265">
        <v>0</v>
      </c>
      <c r="AL106" s="265">
        <v>0</v>
      </c>
      <c r="AM106" s="265">
        <v>0</v>
      </c>
      <c r="AN106" s="282">
        <v>0</v>
      </c>
      <c r="AO106" s="103"/>
      <c r="AP106" s="31"/>
    </row>
    <row r="107" spans="1:42" s="7" customFormat="1" ht="16.5" customHeight="1">
      <c r="A107" s="31"/>
      <c r="B107" s="102"/>
      <c r="C107" s="164" t="s">
        <v>52</v>
      </c>
      <c r="D107" s="284">
        <v>0</v>
      </c>
      <c r="E107" s="265">
        <v>0</v>
      </c>
      <c r="F107" s="265">
        <v>0</v>
      </c>
      <c r="G107" s="265">
        <v>0</v>
      </c>
      <c r="H107" s="265">
        <v>0</v>
      </c>
      <c r="I107" s="265">
        <v>0</v>
      </c>
      <c r="J107" s="265">
        <v>0</v>
      </c>
      <c r="K107" s="265">
        <v>0</v>
      </c>
      <c r="L107" s="265">
        <v>0</v>
      </c>
      <c r="M107" s="265">
        <v>0</v>
      </c>
      <c r="N107" s="265">
        <v>0</v>
      </c>
      <c r="O107" s="265">
        <v>0</v>
      </c>
      <c r="P107" s="265">
        <v>0</v>
      </c>
      <c r="Q107" s="265">
        <v>0</v>
      </c>
      <c r="R107" s="265">
        <v>0</v>
      </c>
      <c r="S107" s="265">
        <v>0</v>
      </c>
      <c r="T107" s="265">
        <v>0</v>
      </c>
      <c r="U107" s="265">
        <v>0</v>
      </c>
      <c r="V107" s="265">
        <v>0</v>
      </c>
      <c r="W107" s="265">
        <v>0</v>
      </c>
      <c r="X107" s="265">
        <v>0</v>
      </c>
      <c r="Y107" s="265">
        <v>0</v>
      </c>
      <c r="Z107" s="265">
        <v>0</v>
      </c>
      <c r="AA107" s="265">
        <v>0</v>
      </c>
      <c r="AB107" s="265">
        <v>0</v>
      </c>
      <c r="AC107" s="265">
        <v>0</v>
      </c>
      <c r="AD107" s="269"/>
      <c r="AE107" s="265">
        <v>0</v>
      </c>
      <c r="AF107" s="265">
        <v>0</v>
      </c>
      <c r="AG107" s="265">
        <v>0</v>
      </c>
      <c r="AH107" s="265">
        <v>0</v>
      </c>
      <c r="AI107" s="265">
        <v>0</v>
      </c>
      <c r="AJ107" s="265">
        <v>0</v>
      </c>
      <c r="AK107" s="265">
        <v>0</v>
      </c>
      <c r="AL107" s="265">
        <v>0</v>
      </c>
      <c r="AM107" s="265">
        <v>0</v>
      </c>
      <c r="AN107" s="282">
        <v>0</v>
      </c>
      <c r="AO107" s="103"/>
      <c r="AP107" s="31"/>
    </row>
    <row r="108" spans="1:42" s="7" customFormat="1" ht="16.5" customHeight="1">
      <c r="A108" s="31"/>
      <c r="B108" s="102"/>
      <c r="C108" s="164" t="s">
        <v>53</v>
      </c>
      <c r="D108" s="284">
        <v>0</v>
      </c>
      <c r="E108" s="265">
        <v>0</v>
      </c>
      <c r="F108" s="265">
        <v>0</v>
      </c>
      <c r="G108" s="265">
        <v>0</v>
      </c>
      <c r="H108" s="265">
        <v>0</v>
      </c>
      <c r="I108" s="265">
        <v>0</v>
      </c>
      <c r="J108" s="265">
        <v>0</v>
      </c>
      <c r="K108" s="265">
        <v>0</v>
      </c>
      <c r="L108" s="265">
        <v>0</v>
      </c>
      <c r="M108" s="265">
        <v>0</v>
      </c>
      <c r="N108" s="265">
        <v>0</v>
      </c>
      <c r="O108" s="265">
        <v>0</v>
      </c>
      <c r="P108" s="265">
        <v>0</v>
      </c>
      <c r="Q108" s="265">
        <v>0</v>
      </c>
      <c r="R108" s="265">
        <v>0</v>
      </c>
      <c r="S108" s="265">
        <v>0</v>
      </c>
      <c r="T108" s="265">
        <v>0</v>
      </c>
      <c r="U108" s="265">
        <v>0</v>
      </c>
      <c r="V108" s="265">
        <v>0</v>
      </c>
      <c r="W108" s="265">
        <v>0</v>
      </c>
      <c r="X108" s="265">
        <v>0</v>
      </c>
      <c r="Y108" s="265">
        <v>0</v>
      </c>
      <c r="Z108" s="265">
        <v>0</v>
      </c>
      <c r="AA108" s="265">
        <v>0</v>
      </c>
      <c r="AB108" s="265">
        <v>0</v>
      </c>
      <c r="AC108" s="265">
        <v>0</v>
      </c>
      <c r="AD108" s="269"/>
      <c r="AE108" s="265">
        <v>0</v>
      </c>
      <c r="AF108" s="265">
        <v>0</v>
      </c>
      <c r="AG108" s="265">
        <v>0</v>
      </c>
      <c r="AH108" s="265">
        <v>0</v>
      </c>
      <c r="AI108" s="265">
        <v>0</v>
      </c>
      <c r="AJ108" s="265">
        <v>0</v>
      </c>
      <c r="AK108" s="265">
        <v>0</v>
      </c>
      <c r="AL108" s="265">
        <v>0</v>
      </c>
      <c r="AM108" s="265">
        <v>0</v>
      </c>
      <c r="AN108" s="282">
        <v>0</v>
      </c>
      <c r="AO108" s="103"/>
      <c r="AP108" s="31"/>
    </row>
    <row r="109" spans="1:42" s="8" customFormat="1" ht="16.5" customHeight="1">
      <c r="A109" s="28"/>
      <c r="B109" s="111"/>
      <c r="C109" s="164" t="s">
        <v>55</v>
      </c>
      <c r="D109" s="284">
        <v>0</v>
      </c>
      <c r="E109" s="265">
        <v>0</v>
      </c>
      <c r="F109" s="265">
        <v>0</v>
      </c>
      <c r="G109" s="265">
        <v>0</v>
      </c>
      <c r="H109" s="265">
        <v>0</v>
      </c>
      <c r="I109" s="265">
        <v>0</v>
      </c>
      <c r="J109" s="265">
        <v>0</v>
      </c>
      <c r="K109" s="265">
        <v>0</v>
      </c>
      <c r="L109" s="265">
        <v>0</v>
      </c>
      <c r="M109" s="265">
        <v>0</v>
      </c>
      <c r="N109" s="265">
        <v>0</v>
      </c>
      <c r="O109" s="265">
        <v>0</v>
      </c>
      <c r="P109" s="265">
        <v>0</v>
      </c>
      <c r="Q109" s="265">
        <v>0</v>
      </c>
      <c r="R109" s="265">
        <v>0</v>
      </c>
      <c r="S109" s="265">
        <v>0</v>
      </c>
      <c r="T109" s="265">
        <v>0</v>
      </c>
      <c r="U109" s="265">
        <v>0</v>
      </c>
      <c r="V109" s="265">
        <v>0</v>
      </c>
      <c r="W109" s="265">
        <v>0</v>
      </c>
      <c r="X109" s="265">
        <v>0</v>
      </c>
      <c r="Y109" s="265">
        <v>0</v>
      </c>
      <c r="Z109" s="265">
        <v>0</v>
      </c>
      <c r="AA109" s="265">
        <v>0</v>
      </c>
      <c r="AB109" s="265">
        <v>0</v>
      </c>
      <c r="AC109" s="265">
        <v>0</v>
      </c>
      <c r="AD109" s="269"/>
      <c r="AE109" s="265">
        <v>0</v>
      </c>
      <c r="AF109" s="265">
        <v>0</v>
      </c>
      <c r="AG109" s="265">
        <v>0</v>
      </c>
      <c r="AH109" s="265">
        <v>0</v>
      </c>
      <c r="AI109" s="265">
        <v>0</v>
      </c>
      <c r="AJ109" s="265">
        <v>0</v>
      </c>
      <c r="AK109" s="265">
        <v>0</v>
      </c>
      <c r="AL109" s="265">
        <v>0</v>
      </c>
      <c r="AM109" s="265">
        <v>0</v>
      </c>
      <c r="AN109" s="282">
        <v>0</v>
      </c>
      <c r="AO109" s="108"/>
      <c r="AP109" s="28"/>
    </row>
    <row r="110" spans="1:42" s="7" customFormat="1" ht="16.5" customHeight="1">
      <c r="A110" s="31"/>
      <c r="B110" s="104"/>
      <c r="C110" s="164" t="s">
        <v>56</v>
      </c>
      <c r="D110" s="284">
        <v>0</v>
      </c>
      <c r="E110" s="265">
        <v>0</v>
      </c>
      <c r="F110" s="265">
        <v>0</v>
      </c>
      <c r="G110" s="265">
        <v>0</v>
      </c>
      <c r="H110" s="265">
        <v>0</v>
      </c>
      <c r="I110" s="265">
        <v>0</v>
      </c>
      <c r="J110" s="265">
        <v>0</v>
      </c>
      <c r="K110" s="265">
        <v>0</v>
      </c>
      <c r="L110" s="265">
        <v>0</v>
      </c>
      <c r="M110" s="265">
        <v>0</v>
      </c>
      <c r="N110" s="265">
        <v>0</v>
      </c>
      <c r="O110" s="265">
        <v>0</v>
      </c>
      <c r="P110" s="265">
        <v>0</v>
      </c>
      <c r="Q110" s="265">
        <v>0</v>
      </c>
      <c r="R110" s="265">
        <v>0</v>
      </c>
      <c r="S110" s="265">
        <v>0</v>
      </c>
      <c r="T110" s="265">
        <v>0</v>
      </c>
      <c r="U110" s="265">
        <v>0</v>
      </c>
      <c r="V110" s="265">
        <v>0</v>
      </c>
      <c r="W110" s="265">
        <v>0</v>
      </c>
      <c r="X110" s="265">
        <v>0</v>
      </c>
      <c r="Y110" s="265">
        <v>0</v>
      </c>
      <c r="Z110" s="265">
        <v>0</v>
      </c>
      <c r="AA110" s="265">
        <v>0</v>
      </c>
      <c r="AB110" s="265">
        <v>0</v>
      </c>
      <c r="AC110" s="265">
        <v>0</v>
      </c>
      <c r="AD110" s="269"/>
      <c r="AE110" s="265">
        <v>0</v>
      </c>
      <c r="AF110" s="265">
        <v>0</v>
      </c>
      <c r="AG110" s="265">
        <v>0</v>
      </c>
      <c r="AH110" s="265">
        <v>0</v>
      </c>
      <c r="AI110" s="265">
        <v>0</v>
      </c>
      <c r="AJ110" s="265">
        <v>0</v>
      </c>
      <c r="AK110" s="265">
        <v>0</v>
      </c>
      <c r="AL110" s="265">
        <v>0</v>
      </c>
      <c r="AM110" s="265">
        <v>0</v>
      </c>
      <c r="AN110" s="282">
        <v>0</v>
      </c>
      <c r="AO110" s="103"/>
      <c r="AP110" s="31"/>
    </row>
    <row r="111" spans="1:42" s="7" customFormat="1" ht="16.5" customHeight="1">
      <c r="A111" s="31"/>
      <c r="B111" s="104"/>
      <c r="C111" s="164" t="s">
        <v>57</v>
      </c>
      <c r="D111" s="284">
        <v>0</v>
      </c>
      <c r="E111" s="265">
        <v>0</v>
      </c>
      <c r="F111" s="265">
        <v>0</v>
      </c>
      <c r="G111" s="265">
        <v>0</v>
      </c>
      <c r="H111" s="265">
        <v>0</v>
      </c>
      <c r="I111" s="265">
        <v>0</v>
      </c>
      <c r="J111" s="265">
        <v>0</v>
      </c>
      <c r="K111" s="265">
        <v>0</v>
      </c>
      <c r="L111" s="265">
        <v>0</v>
      </c>
      <c r="M111" s="265">
        <v>0</v>
      </c>
      <c r="N111" s="265">
        <v>0</v>
      </c>
      <c r="O111" s="265">
        <v>0</v>
      </c>
      <c r="P111" s="265">
        <v>0</v>
      </c>
      <c r="Q111" s="265">
        <v>0</v>
      </c>
      <c r="R111" s="265">
        <v>0</v>
      </c>
      <c r="S111" s="265">
        <v>0</v>
      </c>
      <c r="T111" s="265">
        <v>0</v>
      </c>
      <c r="U111" s="265">
        <v>0</v>
      </c>
      <c r="V111" s="265">
        <v>0</v>
      </c>
      <c r="W111" s="265">
        <v>0</v>
      </c>
      <c r="X111" s="265">
        <v>0</v>
      </c>
      <c r="Y111" s="265">
        <v>0</v>
      </c>
      <c r="Z111" s="265">
        <v>0</v>
      </c>
      <c r="AA111" s="265">
        <v>0</v>
      </c>
      <c r="AB111" s="265">
        <v>0</v>
      </c>
      <c r="AC111" s="265">
        <v>0</v>
      </c>
      <c r="AD111" s="269"/>
      <c r="AE111" s="265">
        <v>0</v>
      </c>
      <c r="AF111" s="265">
        <v>0</v>
      </c>
      <c r="AG111" s="265">
        <v>0</v>
      </c>
      <c r="AH111" s="265">
        <v>0</v>
      </c>
      <c r="AI111" s="265">
        <v>0</v>
      </c>
      <c r="AJ111" s="265">
        <v>0</v>
      </c>
      <c r="AK111" s="265">
        <v>0</v>
      </c>
      <c r="AL111" s="265">
        <v>0</v>
      </c>
      <c r="AM111" s="265">
        <v>0</v>
      </c>
      <c r="AN111" s="282">
        <v>0</v>
      </c>
      <c r="AO111" s="103"/>
      <c r="AP111" s="31"/>
    </row>
    <row r="112" spans="1:42" s="7" customFormat="1" ht="16.5" customHeight="1">
      <c r="A112" s="31"/>
      <c r="B112" s="104"/>
      <c r="C112" s="164" t="s">
        <v>58</v>
      </c>
      <c r="D112" s="284">
        <v>0</v>
      </c>
      <c r="E112" s="265">
        <v>0</v>
      </c>
      <c r="F112" s="265">
        <v>0</v>
      </c>
      <c r="G112" s="265">
        <v>0</v>
      </c>
      <c r="H112" s="265">
        <v>0</v>
      </c>
      <c r="I112" s="265">
        <v>0</v>
      </c>
      <c r="J112" s="265">
        <v>0</v>
      </c>
      <c r="K112" s="265">
        <v>0</v>
      </c>
      <c r="L112" s="265">
        <v>0</v>
      </c>
      <c r="M112" s="265">
        <v>0</v>
      </c>
      <c r="N112" s="265">
        <v>0</v>
      </c>
      <c r="O112" s="265">
        <v>0</v>
      </c>
      <c r="P112" s="265">
        <v>0</v>
      </c>
      <c r="Q112" s="265">
        <v>0</v>
      </c>
      <c r="R112" s="265">
        <v>0</v>
      </c>
      <c r="S112" s="265">
        <v>0</v>
      </c>
      <c r="T112" s="265">
        <v>0</v>
      </c>
      <c r="U112" s="265">
        <v>0</v>
      </c>
      <c r="V112" s="265">
        <v>0</v>
      </c>
      <c r="W112" s="265">
        <v>0</v>
      </c>
      <c r="X112" s="265">
        <v>0</v>
      </c>
      <c r="Y112" s="265">
        <v>0</v>
      </c>
      <c r="Z112" s="265">
        <v>0</v>
      </c>
      <c r="AA112" s="265">
        <v>0</v>
      </c>
      <c r="AB112" s="265">
        <v>0</v>
      </c>
      <c r="AC112" s="265">
        <v>0</v>
      </c>
      <c r="AD112" s="269"/>
      <c r="AE112" s="265">
        <v>0</v>
      </c>
      <c r="AF112" s="265">
        <v>0</v>
      </c>
      <c r="AG112" s="265">
        <v>0</v>
      </c>
      <c r="AH112" s="265">
        <v>0</v>
      </c>
      <c r="AI112" s="265">
        <v>0</v>
      </c>
      <c r="AJ112" s="265">
        <v>0</v>
      </c>
      <c r="AK112" s="265">
        <v>0</v>
      </c>
      <c r="AL112" s="265">
        <v>0</v>
      </c>
      <c r="AM112" s="265">
        <v>0</v>
      </c>
      <c r="AN112" s="282">
        <v>0</v>
      </c>
      <c r="AO112" s="103"/>
      <c r="AP112" s="31"/>
    </row>
    <row r="113" spans="1:42" s="7" customFormat="1" ht="16.5" customHeight="1">
      <c r="A113" s="31"/>
      <c r="B113" s="104"/>
      <c r="C113" s="164" t="s">
        <v>59</v>
      </c>
      <c r="D113" s="284">
        <v>0</v>
      </c>
      <c r="E113" s="265">
        <v>0</v>
      </c>
      <c r="F113" s="265">
        <v>0</v>
      </c>
      <c r="G113" s="265">
        <v>0</v>
      </c>
      <c r="H113" s="265">
        <v>0</v>
      </c>
      <c r="I113" s="265">
        <v>0</v>
      </c>
      <c r="J113" s="265">
        <v>0</v>
      </c>
      <c r="K113" s="265">
        <v>0</v>
      </c>
      <c r="L113" s="265">
        <v>0</v>
      </c>
      <c r="M113" s="265">
        <v>0</v>
      </c>
      <c r="N113" s="265">
        <v>0</v>
      </c>
      <c r="O113" s="265">
        <v>0</v>
      </c>
      <c r="P113" s="265">
        <v>0</v>
      </c>
      <c r="Q113" s="265">
        <v>0</v>
      </c>
      <c r="R113" s="265">
        <v>0</v>
      </c>
      <c r="S113" s="265">
        <v>0</v>
      </c>
      <c r="T113" s="265">
        <v>0</v>
      </c>
      <c r="U113" s="265">
        <v>0</v>
      </c>
      <c r="V113" s="265">
        <v>0</v>
      </c>
      <c r="W113" s="265">
        <v>0</v>
      </c>
      <c r="X113" s="265">
        <v>0</v>
      </c>
      <c r="Y113" s="265">
        <v>0</v>
      </c>
      <c r="Z113" s="265">
        <v>0</v>
      </c>
      <c r="AA113" s="265">
        <v>0</v>
      </c>
      <c r="AB113" s="265">
        <v>0</v>
      </c>
      <c r="AC113" s="265">
        <v>0</v>
      </c>
      <c r="AD113" s="269"/>
      <c r="AE113" s="265">
        <v>0</v>
      </c>
      <c r="AF113" s="265">
        <v>0</v>
      </c>
      <c r="AG113" s="265">
        <v>0</v>
      </c>
      <c r="AH113" s="265">
        <v>0</v>
      </c>
      <c r="AI113" s="265">
        <v>0</v>
      </c>
      <c r="AJ113" s="265">
        <v>0</v>
      </c>
      <c r="AK113" s="265">
        <v>0</v>
      </c>
      <c r="AL113" s="265">
        <v>0</v>
      </c>
      <c r="AM113" s="265">
        <v>0</v>
      </c>
      <c r="AN113" s="282">
        <v>0</v>
      </c>
      <c r="AO113" s="103"/>
      <c r="AP113" s="31"/>
    </row>
    <row r="114" spans="1:42" s="7" customFormat="1" ht="16.5" customHeight="1">
      <c r="A114" s="31"/>
      <c r="B114" s="104"/>
      <c r="C114" s="164" t="s">
        <v>60</v>
      </c>
      <c r="D114" s="284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9"/>
      <c r="AE114" s="265"/>
      <c r="AF114" s="265"/>
      <c r="AG114" s="265"/>
      <c r="AH114" s="265"/>
      <c r="AI114" s="265"/>
      <c r="AJ114" s="265"/>
      <c r="AK114" s="265"/>
      <c r="AL114" s="265"/>
      <c r="AM114" s="265"/>
      <c r="AN114" s="282"/>
      <c r="AO114" s="103"/>
      <c r="AP114" s="31"/>
    </row>
    <row r="115" spans="1:42" s="8" customFormat="1" ht="16.5" customHeight="1">
      <c r="A115" s="28"/>
      <c r="B115" s="111"/>
      <c r="C115" s="24" t="s">
        <v>61</v>
      </c>
      <c r="D115" s="285">
        <v>0</v>
      </c>
      <c r="E115" s="265">
        <v>0</v>
      </c>
      <c r="F115" s="265">
        <v>0</v>
      </c>
      <c r="G115" s="265">
        <v>0</v>
      </c>
      <c r="H115" s="265">
        <v>0</v>
      </c>
      <c r="I115" s="265">
        <v>0</v>
      </c>
      <c r="J115" s="265">
        <v>0</v>
      </c>
      <c r="K115" s="265">
        <v>0</v>
      </c>
      <c r="L115" s="265">
        <v>0</v>
      </c>
      <c r="M115" s="265">
        <v>0</v>
      </c>
      <c r="N115" s="265">
        <v>0</v>
      </c>
      <c r="O115" s="265">
        <v>4.7463430000000004</v>
      </c>
      <c r="P115" s="265">
        <v>0</v>
      </c>
      <c r="Q115" s="265">
        <v>0</v>
      </c>
      <c r="R115" s="265">
        <v>0</v>
      </c>
      <c r="S115" s="265">
        <v>0</v>
      </c>
      <c r="T115" s="265">
        <v>0</v>
      </c>
      <c r="U115" s="265">
        <v>0</v>
      </c>
      <c r="V115" s="265">
        <v>0</v>
      </c>
      <c r="W115" s="265">
        <v>0</v>
      </c>
      <c r="X115" s="265">
        <v>0</v>
      </c>
      <c r="Y115" s="265">
        <v>0</v>
      </c>
      <c r="Z115" s="265">
        <v>0</v>
      </c>
      <c r="AA115" s="265">
        <v>0</v>
      </c>
      <c r="AB115" s="265">
        <v>0</v>
      </c>
      <c r="AC115" s="265">
        <v>0</v>
      </c>
      <c r="AD115" s="269"/>
      <c r="AE115" s="265">
        <v>0</v>
      </c>
      <c r="AF115" s="265">
        <v>0</v>
      </c>
      <c r="AG115" s="265">
        <v>0</v>
      </c>
      <c r="AH115" s="265">
        <v>0</v>
      </c>
      <c r="AI115" s="265">
        <v>0</v>
      </c>
      <c r="AJ115" s="265">
        <v>0</v>
      </c>
      <c r="AK115" s="265">
        <v>0</v>
      </c>
      <c r="AL115" s="265">
        <v>0</v>
      </c>
      <c r="AM115" s="265">
        <v>0</v>
      </c>
      <c r="AN115" s="282">
        <v>0</v>
      </c>
      <c r="AO115" s="108"/>
      <c r="AP115" s="28"/>
    </row>
    <row r="116" spans="1:42" s="11" customFormat="1" ht="16.5" customHeight="1">
      <c r="A116" s="44"/>
      <c r="B116" s="112"/>
      <c r="C116" s="164" t="s">
        <v>52</v>
      </c>
      <c r="D116" s="266">
        <v>0</v>
      </c>
      <c r="E116" s="266">
        <v>0</v>
      </c>
      <c r="F116" s="266">
        <v>0</v>
      </c>
      <c r="G116" s="266">
        <v>0</v>
      </c>
      <c r="H116" s="266">
        <v>0</v>
      </c>
      <c r="I116" s="266">
        <v>0</v>
      </c>
      <c r="J116" s="266">
        <v>0</v>
      </c>
      <c r="K116" s="266">
        <v>0</v>
      </c>
      <c r="L116" s="266">
        <v>0</v>
      </c>
      <c r="M116" s="266">
        <v>0</v>
      </c>
      <c r="N116" s="266">
        <v>0</v>
      </c>
      <c r="O116" s="266">
        <v>0</v>
      </c>
      <c r="P116" s="266">
        <v>0</v>
      </c>
      <c r="Q116" s="266">
        <v>0</v>
      </c>
      <c r="R116" s="266">
        <v>0</v>
      </c>
      <c r="S116" s="266">
        <v>0</v>
      </c>
      <c r="T116" s="266">
        <v>0</v>
      </c>
      <c r="U116" s="266">
        <v>0</v>
      </c>
      <c r="V116" s="266">
        <v>0</v>
      </c>
      <c r="W116" s="266">
        <v>0</v>
      </c>
      <c r="X116" s="266">
        <v>0</v>
      </c>
      <c r="Y116" s="266">
        <v>0</v>
      </c>
      <c r="Z116" s="266">
        <v>0</v>
      </c>
      <c r="AA116" s="266">
        <v>0</v>
      </c>
      <c r="AB116" s="266">
        <v>0</v>
      </c>
      <c r="AC116" s="266">
        <v>0</v>
      </c>
      <c r="AD116" s="270"/>
      <c r="AE116" s="266">
        <v>0</v>
      </c>
      <c r="AF116" s="266">
        <v>0</v>
      </c>
      <c r="AG116" s="266">
        <v>0</v>
      </c>
      <c r="AH116" s="266">
        <v>0</v>
      </c>
      <c r="AI116" s="266">
        <v>0</v>
      </c>
      <c r="AJ116" s="266">
        <v>0</v>
      </c>
      <c r="AK116" s="266">
        <v>0</v>
      </c>
      <c r="AL116" s="266">
        <v>0</v>
      </c>
      <c r="AM116" s="266">
        <v>0</v>
      </c>
      <c r="AN116" s="280">
        <v>0</v>
      </c>
      <c r="AO116" s="113"/>
      <c r="AP116" s="44"/>
    </row>
    <row r="117" spans="1:42" s="7" customFormat="1" ht="16.5" customHeight="1">
      <c r="A117" s="31"/>
      <c r="B117" s="104"/>
      <c r="C117" s="164" t="s">
        <v>53</v>
      </c>
      <c r="D117" s="284">
        <v>0</v>
      </c>
      <c r="E117" s="265">
        <v>0</v>
      </c>
      <c r="F117" s="265">
        <v>0</v>
      </c>
      <c r="G117" s="265">
        <v>0</v>
      </c>
      <c r="H117" s="265">
        <v>0</v>
      </c>
      <c r="I117" s="265">
        <v>0</v>
      </c>
      <c r="J117" s="265">
        <v>0</v>
      </c>
      <c r="K117" s="265">
        <v>0</v>
      </c>
      <c r="L117" s="265">
        <v>0</v>
      </c>
      <c r="M117" s="265">
        <v>0</v>
      </c>
      <c r="N117" s="265">
        <v>0</v>
      </c>
      <c r="O117" s="265">
        <v>4.7463430000000004</v>
      </c>
      <c r="P117" s="265">
        <v>0</v>
      </c>
      <c r="Q117" s="265">
        <v>0</v>
      </c>
      <c r="R117" s="265">
        <v>0</v>
      </c>
      <c r="S117" s="265">
        <v>0</v>
      </c>
      <c r="T117" s="265">
        <v>0</v>
      </c>
      <c r="U117" s="265">
        <v>0</v>
      </c>
      <c r="V117" s="265">
        <v>0</v>
      </c>
      <c r="W117" s="265">
        <v>0</v>
      </c>
      <c r="X117" s="265">
        <v>0</v>
      </c>
      <c r="Y117" s="265">
        <v>0</v>
      </c>
      <c r="Z117" s="265">
        <v>0</v>
      </c>
      <c r="AA117" s="265">
        <v>0</v>
      </c>
      <c r="AB117" s="265">
        <v>0</v>
      </c>
      <c r="AC117" s="265">
        <v>0</v>
      </c>
      <c r="AD117" s="269"/>
      <c r="AE117" s="265">
        <v>0</v>
      </c>
      <c r="AF117" s="265">
        <v>0</v>
      </c>
      <c r="AG117" s="265">
        <v>0</v>
      </c>
      <c r="AH117" s="265">
        <v>0</v>
      </c>
      <c r="AI117" s="265">
        <v>0</v>
      </c>
      <c r="AJ117" s="265">
        <v>0</v>
      </c>
      <c r="AK117" s="265">
        <v>0</v>
      </c>
      <c r="AL117" s="265">
        <v>0</v>
      </c>
      <c r="AM117" s="265">
        <v>0</v>
      </c>
      <c r="AN117" s="282">
        <v>0</v>
      </c>
      <c r="AO117" s="103"/>
      <c r="AP117" s="31"/>
    </row>
    <row r="118" spans="1:42" s="8" customFormat="1" ht="24.95" customHeight="1">
      <c r="A118" s="28"/>
      <c r="B118" s="114"/>
      <c r="C118" s="24" t="s">
        <v>62</v>
      </c>
      <c r="D118" s="266">
        <v>0</v>
      </c>
      <c r="E118" s="252">
        <v>0</v>
      </c>
      <c r="F118" s="252">
        <v>0</v>
      </c>
      <c r="G118" s="252">
        <v>0</v>
      </c>
      <c r="H118" s="252">
        <v>0</v>
      </c>
      <c r="I118" s="252">
        <v>0</v>
      </c>
      <c r="J118" s="252">
        <v>0</v>
      </c>
      <c r="K118" s="252">
        <v>1.8949670000000001</v>
      </c>
      <c r="L118" s="252">
        <v>0</v>
      </c>
      <c r="M118" s="252">
        <v>0</v>
      </c>
      <c r="N118" s="252">
        <v>0</v>
      </c>
      <c r="O118" s="252">
        <v>9.4926860000000008</v>
      </c>
      <c r="P118" s="252">
        <v>0</v>
      </c>
      <c r="Q118" s="252">
        <v>1.8949670000000001</v>
      </c>
      <c r="R118" s="252">
        <v>0</v>
      </c>
      <c r="S118" s="252">
        <v>0</v>
      </c>
      <c r="T118" s="252">
        <v>0</v>
      </c>
      <c r="U118" s="252">
        <v>0</v>
      </c>
      <c r="V118" s="252">
        <v>0</v>
      </c>
      <c r="W118" s="252">
        <v>0</v>
      </c>
      <c r="X118" s="252">
        <v>0</v>
      </c>
      <c r="Y118" s="252">
        <v>0</v>
      </c>
      <c r="Z118" s="252">
        <v>0</v>
      </c>
      <c r="AA118" s="252">
        <v>0</v>
      </c>
      <c r="AB118" s="252">
        <v>0</v>
      </c>
      <c r="AC118" s="252">
        <v>0</v>
      </c>
      <c r="AD118" s="271"/>
      <c r="AE118" s="252">
        <v>0</v>
      </c>
      <c r="AF118" s="252">
        <v>0</v>
      </c>
      <c r="AG118" s="252">
        <v>0</v>
      </c>
      <c r="AH118" s="252">
        <v>0</v>
      </c>
      <c r="AI118" s="252">
        <v>0</v>
      </c>
      <c r="AJ118" s="252">
        <v>0</v>
      </c>
      <c r="AK118" s="252">
        <v>0</v>
      </c>
      <c r="AL118" s="252">
        <v>0</v>
      </c>
      <c r="AM118" s="252">
        <v>0</v>
      </c>
      <c r="AN118" s="253">
        <v>0</v>
      </c>
      <c r="AO118" s="108"/>
      <c r="AP118" s="49"/>
    </row>
    <row r="119" spans="1:42" s="177" customFormat="1" ht="16.5" customHeight="1">
      <c r="A119" s="173"/>
      <c r="B119" s="174"/>
      <c r="C119" s="223" t="s">
        <v>94</v>
      </c>
      <c r="D119" s="231">
        <v>0</v>
      </c>
      <c r="E119" s="231">
        <v>0</v>
      </c>
      <c r="F119" s="231">
        <v>0</v>
      </c>
      <c r="G119" s="231">
        <v>0</v>
      </c>
      <c r="H119" s="231">
        <v>0</v>
      </c>
      <c r="I119" s="231">
        <v>0</v>
      </c>
      <c r="J119" s="231">
        <v>0</v>
      </c>
      <c r="K119" s="231">
        <v>0</v>
      </c>
      <c r="L119" s="231">
        <v>0</v>
      </c>
      <c r="M119" s="231">
        <v>0</v>
      </c>
      <c r="N119" s="231">
        <v>0</v>
      </c>
      <c r="O119" s="231">
        <v>0</v>
      </c>
      <c r="P119" s="231">
        <v>0</v>
      </c>
      <c r="Q119" s="231">
        <v>0</v>
      </c>
      <c r="R119" s="231">
        <v>0</v>
      </c>
      <c r="S119" s="231">
        <v>0</v>
      </c>
      <c r="T119" s="231">
        <v>0</v>
      </c>
      <c r="U119" s="231">
        <v>0</v>
      </c>
      <c r="V119" s="231">
        <v>0</v>
      </c>
      <c r="W119" s="231">
        <v>0</v>
      </c>
      <c r="X119" s="231">
        <v>0</v>
      </c>
      <c r="Y119" s="231">
        <v>0</v>
      </c>
      <c r="Z119" s="231">
        <v>0</v>
      </c>
      <c r="AA119" s="231">
        <v>0</v>
      </c>
      <c r="AB119" s="231">
        <v>0</v>
      </c>
      <c r="AC119" s="231">
        <v>0</v>
      </c>
      <c r="AD119" s="232"/>
      <c r="AE119" s="231">
        <v>0</v>
      </c>
      <c r="AF119" s="231">
        <v>0</v>
      </c>
      <c r="AG119" s="231">
        <v>0</v>
      </c>
      <c r="AH119" s="231">
        <v>0</v>
      </c>
      <c r="AI119" s="231">
        <v>0</v>
      </c>
      <c r="AJ119" s="231">
        <v>0</v>
      </c>
      <c r="AK119" s="231">
        <v>0</v>
      </c>
      <c r="AL119" s="231">
        <v>0</v>
      </c>
      <c r="AM119" s="231">
        <v>0</v>
      </c>
      <c r="AN119" s="233">
        <v>0</v>
      </c>
      <c r="AO119" s="175"/>
      <c r="AP119" s="176"/>
    </row>
    <row r="120" spans="1:42" s="177" customFormat="1" ht="16.5" customHeight="1">
      <c r="A120" s="173"/>
      <c r="B120" s="174"/>
      <c r="C120" s="223" t="s">
        <v>95</v>
      </c>
      <c r="D120" s="231">
        <v>0</v>
      </c>
      <c r="E120" s="231">
        <v>0</v>
      </c>
      <c r="F120" s="231">
        <v>0</v>
      </c>
      <c r="G120" s="231">
        <v>0</v>
      </c>
      <c r="H120" s="231">
        <v>0</v>
      </c>
      <c r="I120" s="231">
        <v>0</v>
      </c>
      <c r="J120" s="231">
        <v>0</v>
      </c>
      <c r="K120" s="231">
        <v>0</v>
      </c>
      <c r="L120" s="231">
        <v>0</v>
      </c>
      <c r="M120" s="231">
        <v>0</v>
      </c>
      <c r="N120" s="231">
        <v>0</v>
      </c>
      <c r="O120" s="231">
        <v>0</v>
      </c>
      <c r="P120" s="231">
        <v>0</v>
      </c>
      <c r="Q120" s="231">
        <v>0</v>
      </c>
      <c r="R120" s="231">
        <v>0</v>
      </c>
      <c r="S120" s="231">
        <v>0</v>
      </c>
      <c r="T120" s="231">
        <v>0</v>
      </c>
      <c r="U120" s="231">
        <v>0</v>
      </c>
      <c r="V120" s="231">
        <v>0</v>
      </c>
      <c r="W120" s="231">
        <v>0</v>
      </c>
      <c r="X120" s="231">
        <v>0</v>
      </c>
      <c r="Y120" s="231">
        <v>0</v>
      </c>
      <c r="Z120" s="231">
        <v>0</v>
      </c>
      <c r="AA120" s="231">
        <v>0</v>
      </c>
      <c r="AB120" s="231">
        <v>0</v>
      </c>
      <c r="AC120" s="231">
        <v>0</v>
      </c>
      <c r="AD120" s="232"/>
      <c r="AE120" s="231">
        <v>0</v>
      </c>
      <c r="AF120" s="231">
        <v>0</v>
      </c>
      <c r="AG120" s="231">
        <v>0</v>
      </c>
      <c r="AH120" s="231">
        <v>0</v>
      </c>
      <c r="AI120" s="231">
        <v>0</v>
      </c>
      <c r="AJ120" s="231">
        <v>0</v>
      </c>
      <c r="AK120" s="231">
        <v>0</v>
      </c>
      <c r="AL120" s="231">
        <v>0</v>
      </c>
      <c r="AM120" s="231">
        <v>0</v>
      </c>
      <c r="AN120" s="233">
        <v>0</v>
      </c>
      <c r="AO120" s="175"/>
      <c r="AP120" s="176"/>
    </row>
    <row r="121" spans="1:42" s="177" customFormat="1" ht="16.5" customHeight="1">
      <c r="A121" s="173"/>
      <c r="B121" s="174"/>
      <c r="C121" s="223" t="s">
        <v>83</v>
      </c>
      <c r="D121" s="231">
        <v>0</v>
      </c>
      <c r="E121" s="231">
        <v>0</v>
      </c>
      <c r="F121" s="231">
        <v>0</v>
      </c>
      <c r="G121" s="231">
        <v>0</v>
      </c>
      <c r="H121" s="231">
        <v>0</v>
      </c>
      <c r="I121" s="231">
        <v>0</v>
      </c>
      <c r="J121" s="231">
        <v>0</v>
      </c>
      <c r="K121" s="231">
        <v>0</v>
      </c>
      <c r="L121" s="231">
        <v>0</v>
      </c>
      <c r="M121" s="231">
        <v>0</v>
      </c>
      <c r="N121" s="231">
        <v>0</v>
      </c>
      <c r="O121" s="231">
        <v>0</v>
      </c>
      <c r="P121" s="231">
        <v>0</v>
      </c>
      <c r="Q121" s="231">
        <v>0</v>
      </c>
      <c r="R121" s="231">
        <v>0</v>
      </c>
      <c r="S121" s="231">
        <v>0</v>
      </c>
      <c r="T121" s="231">
        <v>0</v>
      </c>
      <c r="U121" s="231">
        <v>0</v>
      </c>
      <c r="V121" s="231">
        <v>0</v>
      </c>
      <c r="W121" s="231">
        <v>0</v>
      </c>
      <c r="X121" s="231">
        <v>0</v>
      </c>
      <c r="Y121" s="231">
        <v>0</v>
      </c>
      <c r="Z121" s="231">
        <v>0</v>
      </c>
      <c r="AA121" s="231">
        <v>0</v>
      </c>
      <c r="AB121" s="231">
        <v>0</v>
      </c>
      <c r="AC121" s="231">
        <v>0</v>
      </c>
      <c r="AD121" s="232"/>
      <c r="AE121" s="231">
        <v>0</v>
      </c>
      <c r="AF121" s="231">
        <v>0</v>
      </c>
      <c r="AG121" s="231">
        <v>0</v>
      </c>
      <c r="AH121" s="231">
        <v>0</v>
      </c>
      <c r="AI121" s="231">
        <v>0</v>
      </c>
      <c r="AJ121" s="231">
        <v>0</v>
      </c>
      <c r="AK121" s="231">
        <v>0</v>
      </c>
      <c r="AL121" s="231">
        <v>0</v>
      </c>
      <c r="AM121" s="231">
        <v>0</v>
      </c>
      <c r="AN121" s="233">
        <v>0</v>
      </c>
      <c r="AO121" s="175"/>
      <c r="AP121" s="176"/>
    </row>
    <row r="122" spans="1:42" s="8" customFormat="1" ht="36.950000000000003" customHeight="1">
      <c r="A122" s="28"/>
      <c r="B122" s="107"/>
      <c r="C122" s="166" t="s">
        <v>66</v>
      </c>
      <c r="D122" s="274">
        <f>+D25+D45+D72+D98+D118</f>
        <v>0.16071193573099998</v>
      </c>
      <c r="E122" s="274">
        <f t="shared" ref="E122:AN122" si="0">+E25+E45+E72+E98+E118</f>
        <v>0</v>
      </c>
      <c r="F122" s="274">
        <f t="shared" si="0"/>
        <v>30.227072576532414</v>
      </c>
      <c r="G122" s="274">
        <f t="shared" si="0"/>
        <v>25.865194566390073</v>
      </c>
      <c r="H122" s="274">
        <f t="shared" si="0"/>
        <v>0</v>
      </c>
      <c r="I122" s="274">
        <f t="shared" si="0"/>
        <v>0</v>
      </c>
      <c r="J122" s="274">
        <f t="shared" si="0"/>
        <v>5.4240170321884511</v>
      </c>
      <c r="K122" s="274">
        <f t="shared" si="0"/>
        <v>680.53024510883233</v>
      </c>
      <c r="L122" s="274">
        <f t="shared" si="0"/>
        <v>0</v>
      </c>
      <c r="M122" s="274">
        <f t="shared" si="0"/>
        <v>72.488328940771396</v>
      </c>
      <c r="N122" s="274">
        <f t="shared" si="0"/>
        <v>0</v>
      </c>
      <c r="O122" s="274">
        <f t="shared" si="0"/>
        <v>2546.5124812193485</v>
      </c>
      <c r="P122" s="274">
        <f t="shared" si="0"/>
        <v>131.73293829919828</v>
      </c>
      <c r="Q122" s="274">
        <f t="shared" si="0"/>
        <v>700.84871355377982</v>
      </c>
      <c r="R122" s="274">
        <f t="shared" si="0"/>
        <v>0.15921600000000002</v>
      </c>
      <c r="S122" s="274">
        <f t="shared" si="0"/>
        <v>621.92001858531773</v>
      </c>
      <c r="T122" s="274">
        <f t="shared" si="0"/>
        <v>0</v>
      </c>
      <c r="U122" s="274">
        <f t="shared" si="0"/>
        <v>5.6244548631352007</v>
      </c>
      <c r="V122" s="274">
        <f t="shared" si="0"/>
        <v>0</v>
      </c>
      <c r="W122" s="274">
        <f t="shared" si="0"/>
        <v>0</v>
      </c>
      <c r="X122" s="274">
        <f t="shared" si="0"/>
        <v>2.5349999999999999E-3</v>
      </c>
      <c r="Y122" s="274">
        <f t="shared" si="0"/>
        <v>0</v>
      </c>
      <c r="Z122" s="274">
        <f t="shared" si="0"/>
        <v>156.90643359388844</v>
      </c>
      <c r="AA122" s="274">
        <f t="shared" si="0"/>
        <v>64.772139763769843</v>
      </c>
      <c r="AB122" s="274">
        <f t="shared" si="0"/>
        <v>0</v>
      </c>
      <c r="AC122" s="274">
        <f>+AC25+AC45+AC72+AC98+AC118</f>
        <v>0</v>
      </c>
      <c r="AD122" s="275"/>
      <c r="AE122" s="274">
        <f t="shared" si="0"/>
        <v>451.62207642523902</v>
      </c>
      <c r="AF122" s="274">
        <f t="shared" si="0"/>
        <v>129.01089046294985</v>
      </c>
      <c r="AG122" s="274">
        <f t="shared" si="0"/>
        <v>0</v>
      </c>
      <c r="AH122" s="274">
        <f t="shared" si="0"/>
        <v>1.4874120929238313</v>
      </c>
      <c r="AI122" s="274">
        <f t="shared" si="0"/>
        <v>16.546151999999999</v>
      </c>
      <c r="AJ122" s="274">
        <f t="shared" si="0"/>
        <v>1.4795569999999998</v>
      </c>
      <c r="AK122" s="274">
        <f t="shared" si="0"/>
        <v>58.640927555078449</v>
      </c>
      <c r="AL122" s="274">
        <f t="shared" si="0"/>
        <v>0</v>
      </c>
      <c r="AM122" s="274">
        <f t="shared" si="0"/>
        <v>35.058725037532746</v>
      </c>
      <c r="AN122" s="279">
        <f t="shared" si="0"/>
        <v>76.292524818434003</v>
      </c>
      <c r="AO122" s="108"/>
      <c r="AP122" s="49"/>
    </row>
    <row r="123" spans="1:42" s="177" customFormat="1" ht="16.5" customHeight="1">
      <c r="A123" s="173"/>
      <c r="B123" s="174"/>
      <c r="C123" s="223" t="s">
        <v>94</v>
      </c>
      <c r="D123" s="235">
        <f t="shared" ref="D123:AN124" si="1">+D26+D46+D73+D99+D119</f>
        <v>0</v>
      </c>
      <c r="E123" s="235">
        <f t="shared" si="1"/>
        <v>0</v>
      </c>
      <c r="F123" s="235">
        <f t="shared" si="1"/>
        <v>0</v>
      </c>
      <c r="G123" s="235">
        <f t="shared" si="1"/>
        <v>0</v>
      </c>
      <c r="H123" s="235">
        <f t="shared" si="1"/>
        <v>0</v>
      </c>
      <c r="I123" s="235">
        <f t="shared" si="1"/>
        <v>0</v>
      </c>
      <c r="J123" s="235">
        <f t="shared" si="1"/>
        <v>0</v>
      </c>
      <c r="K123" s="235">
        <f t="shared" si="1"/>
        <v>0</v>
      </c>
      <c r="L123" s="235">
        <f t="shared" si="1"/>
        <v>0</v>
      </c>
      <c r="M123" s="235">
        <f t="shared" si="1"/>
        <v>0</v>
      </c>
      <c r="N123" s="235">
        <f t="shared" si="1"/>
        <v>0</v>
      </c>
      <c r="O123" s="235">
        <f t="shared" si="1"/>
        <v>0</v>
      </c>
      <c r="P123" s="235">
        <f t="shared" si="1"/>
        <v>0</v>
      </c>
      <c r="Q123" s="235">
        <f t="shared" si="1"/>
        <v>0</v>
      </c>
      <c r="R123" s="235">
        <f t="shared" si="1"/>
        <v>0</v>
      </c>
      <c r="S123" s="235">
        <f t="shared" si="1"/>
        <v>0</v>
      </c>
      <c r="T123" s="235">
        <f t="shared" si="1"/>
        <v>0</v>
      </c>
      <c r="U123" s="235">
        <f t="shared" si="1"/>
        <v>0</v>
      </c>
      <c r="V123" s="235">
        <f t="shared" si="1"/>
        <v>0</v>
      </c>
      <c r="W123" s="235">
        <f t="shared" si="1"/>
        <v>0</v>
      </c>
      <c r="X123" s="235">
        <f t="shared" si="1"/>
        <v>0</v>
      </c>
      <c r="Y123" s="235">
        <f t="shared" si="1"/>
        <v>0</v>
      </c>
      <c r="Z123" s="235">
        <f t="shared" si="1"/>
        <v>0</v>
      </c>
      <c r="AA123" s="235">
        <f t="shared" si="1"/>
        <v>0</v>
      </c>
      <c r="AB123" s="235">
        <f t="shared" si="1"/>
        <v>0</v>
      </c>
      <c r="AC123" s="235">
        <f t="shared" si="1"/>
        <v>0</v>
      </c>
      <c r="AD123" s="236"/>
      <c r="AE123" s="235">
        <f t="shared" si="1"/>
        <v>0</v>
      </c>
      <c r="AF123" s="235">
        <f t="shared" si="1"/>
        <v>0</v>
      </c>
      <c r="AG123" s="235">
        <f t="shared" si="1"/>
        <v>0</v>
      </c>
      <c r="AH123" s="235">
        <f t="shared" si="1"/>
        <v>0</v>
      </c>
      <c r="AI123" s="235">
        <f t="shared" si="1"/>
        <v>0</v>
      </c>
      <c r="AJ123" s="235">
        <f t="shared" si="1"/>
        <v>0</v>
      </c>
      <c r="AK123" s="235">
        <f t="shared" si="1"/>
        <v>0</v>
      </c>
      <c r="AL123" s="235">
        <f t="shared" si="1"/>
        <v>0</v>
      </c>
      <c r="AM123" s="235">
        <f t="shared" si="1"/>
        <v>0</v>
      </c>
      <c r="AN123" s="237">
        <f t="shared" si="1"/>
        <v>0</v>
      </c>
      <c r="AO123" s="175"/>
      <c r="AP123" s="176"/>
    </row>
    <row r="124" spans="1:42" s="177" customFormat="1" ht="16.5" customHeight="1">
      <c r="A124" s="173"/>
      <c r="B124" s="174"/>
      <c r="C124" s="223" t="s">
        <v>95</v>
      </c>
      <c r="D124" s="235">
        <f t="shared" si="1"/>
        <v>0</v>
      </c>
      <c r="E124" s="235">
        <f t="shared" si="1"/>
        <v>0</v>
      </c>
      <c r="F124" s="235">
        <f t="shared" si="1"/>
        <v>0</v>
      </c>
      <c r="G124" s="235">
        <f t="shared" si="1"/>
        <v>0</v>
      </c>
      <c r="H124" s="235">
        <f t="shared" si="1"/>
        <v>0</v>
      </c>
      <c r="I124" s="235">
        <f t="shared" si="1"/>
        <v>0</v>
      </c>
      <c r="J124" s="235">
        <f t="shared" si="1"/>
        <v>0</v>
      </c>
      <c r="K124" s="235">
        <f t="shared" si="1"/>
        <v>0</v>
      </c>
      <c r="L124" s="235">
        <f t="shared" si="1"/>
        <v>0</v>
      </c>
      <c r="M124" s="235">
        <f t="shared" si="1"/>
        <v>0</v>
      </c>
      <c r="N124" s="235">
        <f t="shared" si="1"/>
        <v>0</v>
      </c>
      <c r="O124" s="235">
        <f t="shared" si="1"/>
        <v>0</v>
      </c>
      <c r="P124" s="235">
        <f t="shared" si="1"/>
        <v>0</v>
      </c>
      <c r="Q124" s="235">
        <f t="shared" si="1"/>
        <v>0</v>
      </c>
      <c r="R124" s="235">
        <f t="shared" si="1"/>
        <v>0</v>
      </c>
      <c r="S124" s="235">
        <f t="shared" si="1"/>
        <v>0</v>
      </c>
      <c r="T124" s="235">
        <f t="shared" si="1"/>
        <v>0</v>
      </c>
      <c r="U124" s="235">
        <f t="shared" si="1"/>
        <v>0</v>
      </c>
      <c r="V124" s="235">
        <f t="shared" si="1"/>
        <v>0</v>
      </c>
      <c r="W124" s="235">
        <f t="shared" si="1"/>
        <v>0</v>
      </c>
      <c r="X124" s="235">
        <f t="shared" si="1"/>
        <v>0</v>
      </c>
      <c r="Y124" s="235">
        <f t="shared" si="1"/>
        <v>0</v>
      </c>
      <c r="Z124" s="235">
        <f t="shared" si="1"/>
        <v>0</v>
      </c>
      <c r="AA124" s="235">
        <f t="shared" si="1"/>
        <v>0</v>
      </c>
      <c r="AB124" s="235">
        <f t="shared" si="1"/>
        <v>0</v>
      </c>
      <c r="AC124" s="235">
        <f t="shared" si="1"/>
        <v>0</v>
      </c>
      <c r="AD124" s="236"/>
      <c r="AE124" s="235">
        <f t="shared" si="1"/>
        <v>0</v>
      </c>
      <c r="AF124" s="235">
        <f t="shared" si="1"/>
        <v>0</v>
      </c>
      <c r="AG124" s="235">
        <f t="shared" si="1"/>
        <v>0</v>
      </c>
      <c r="AH124" s="235">
        <f t="shared" si="1"/>
        <v>0</v>
      </c>
      <c r="AI124" s="235">
        <f t="shared" si="1"/>
        <v>0</v>
      </c>
      <c r="AJ124" s="235">
        <f t="shared" si="1"/>
        <v>0</v>
      </c>
      <c r="AK124" s="235">
        <f t="shared" si="1"/>
        <v>0</v>
      </c>
      <c r="AL124" s="235">
        <f t="shared" si="1"/>
        <v>0</v>
      </c>
      <c r="AM124" s="235">
        <f t="shared" si="1"/>
        <v>0</v>
      </c>
      <c r="AN124" s="237">
        <f t="shared" si="1"/>
        <v>0</v>
      </c>
      <c r="AO124" s="175"/>
      <c r="AP124" s="176"/>
    </row>
    <row r="125" spans="1:42" s="177" customFormat="1" ht="16.5" customHeight="1">
      <c r="A125" s="173"/>
      <c r="B125" s="174"/>
      <c r="C125" s="250" t="s">
        <v>83</v>
      </c>
      <c r="D125" s="235">
        <f t="shared" ref="D125:AN125" si="2">+D28+D48+D75+D101+D121</f>
        <v>0</v>
      </c>
      <c r="E125" s="235">
        <f t="shared" si="2"/>
        <v>0</v>
      </c>
      <c r="F125" s="235">
        <f t="shared" si="2"/>
        <v>13.968676939362958</v>
      </c>
      <c r="G125" s="235">
        <f t="shared" si="2"/>
        <v>0</v>
      </c>
      <c r="H125" s="235">
        <f t="shared" si="2"/>
        <v>0</v>
      </c>
      <c r="I125" s="235">
        <f t="shared" si="2"/>
        <v>0</v>
      </c>
      <c r="J125" s="235">
        <f t="shared" si="2"/>
        <v>2.6503906671909756</v>
      </c>
      <c r="K125" s="235">
        <f t="shared" si="2"/>
        <v>5.7259285514866018</v>
      </c>
      <c r="L125" s="235">
        <f t="shared" si="2"/>
        <v>0</v>
      </c>
      <c r="M125" s="235">
        <f t="shared" si="2"/>
        <v>0</v>
      </c>
      <c r="N125" s="235">
        <f t="shared" si="2"/>
        <v>0</v>
      </c>
      <c r="O125" s="235">
        <f t="shared" si="2"/>
        <v>1.5351513954313076</v>
      </c>
      <c r="P125" s="235">
        <f t="shared" si="2"/>
        <v>4.5895732768729847</v>
      </c>
      <c r="Q125" s="235">
        <f t="shared" si="2"/>
        <v>14.647228959855449</v>
      </c>
      <c r="R125" s="235">
        <f t="shared" si="2"/>
        <v>0</v>
      </c>
      <c r="S125" s="235">
        <f t="shared" si="2"/>
        <v>0.72606763580369449</v>
      </c>
      <c r="T125" s="235">
        <f t="shared" si="2"/>
        <v>0</v>
      </c>
      <c r="U125" s="235">
        <f t="shared" si="2"/>
        <v>0</v>
      </c>
      <c r="V125" s="235">
        <f t="shared" si="2"/>
        <v>0</v>
      </c>
      <c r="W125" s="235">
        <f t="shared" si="2"/>
        <v>0</v>
      </c>
      <c r="X125" s="235">
        <f t="shared" si="2"/>
        <v>0</v>
      </c>
      <c r="Y125" s="235">
        <f t="shared" si="2"/>
        <v>0</v>
      </c>
      <c r="Z125" s="235">
        <f t="shared" si="2"/>
        <v>18.714594727612631</v>
      </c>
      <c r="AA125" s="235">
        <f t="shared" si="2"/>
        <v>9.7675333818849239</v>
      </c>
      <c r="AB125" s="235">
        <f t="shared" si="2"/>
        <v>0</v>
      </c>
      <c r="AC125" s="235">
        <f t="shared" si="2"/>
        <v>0</v>
      </c>
      <c r="AD125" s="236"/>
      <c r="AE125" s="235">
        <f t="shared" si="2"/>
        <v>0.55740821239399996</v>
      </c>
      <c r="AF125" s="235">
        <f t="shared" si="2"/>
        <v>0.33922869956710033</v>
      </c>
      <c r="AG125" s="235">
        <f t="shared" si="2"/>
        <v>0</v>
      </c>
      <c r="AH125" s="235">
        <f t="shared" si="2"/>
        <v>2.0573999999999999E-2</v>
      </c>
      <c r="AI125" s="235">
        <f t="shared" si="2"/>
        <v>0</v>
      </c>
      <c r="AJ125" s="235">
        <f t="shared" si="2"/>
        <v>0</v>
      </c>
      <c r="AK125" s="235">
        <f t="shared" si="2"/>
        <v>2.6389999999999999E-3</v>
      </c>
      <c r="AL125" s="235">
        <f t="shared" si="2"/>
        <v>0</v>
      </c>
      <c r="AM125" s="235">
        <f t="shared" si="2"/>
        <v>2.5971936E-3</v>
      </c>
      <c r="AN125" s="237">
        <f t="shared" si="2"/>
        <v>6.1245121365717331E-2</v>
      </c>
      <c r="AO125" s="175"/>
      <c r="AP125" s="176"/>
    </row>
    <row r="126" spans="1:42" s="18" customFormat="1" ht="16.5" customHeight="1">
      <c r="A126" s="47"/>
      <c r="B126" s="109"/>
      <c r="C126" s="83"/>
      <c r="D126" s="199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115"/>
      <c r="AO126" s="116"/>
      <c r="AP126" s="51"/>
    </row>
    <row r="127" spans="1:42" ht="6" customHeight="1"/>
    <row r="128" spans="1:42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</sheetData>
  <dataConsolidate/>
  <mergeCells count="6">
    <mergeCell ref="E7:AO7"/>
    <mergeCell ref="E6:AO6"/>
    <mergeCell ref="C2:AN2"/>
    <mergeCell ref="C3:AP3"/>
    <mergeCell ref="C4:AP4"/>
    <mergeCell ref="C5:AP5"/>
  </mergeCells>
  <phoneticPr fontId="0" type="noConversion"/>
  <conditionalFormatting sqref="E9:AN9 E25:AN25 E45:AN45 E72:AO72 E98:AN98 E101:AN118 E123:AN126">
    <cfRule type="expression" dxfId="29" priority="23" stopIfTrue="1">
      <formula>AND(E9&lt;&gt;"",OR(E9&lt;0,NOT(ISNUMBER(E9))))</formula>
    </cfRule>
  </conditionalFormatting>
  <conditionalFormatting sqref="E10:AN24">
    <cfRule type="expression" dxfId="28" priority="22" stopIfTrue="1">
      <formula>AND(E10&lt;&gt;"",OR(E10&lt;0,NOT(ISNUMBER(E10))))</formula>
    </cfRule>
  </conditionalFormatting>
  <conditionalFormatting sqref="E26:AN44">
    <cfRule type="expression" dxfId="27" priority="21" stopIfTrue="1">
      <formula>AND(E26&lt;&gt;"",OR(E26&lt;0,NOT(ISNUMBER(E26))))</formula>
    </cfRule>
  </conditionalFormatting>
  <conditionalFormatting sqref="E48:AN71">
    <cfRule type="expression" dxfId="26" priority="20" stopIfTrue="1">
      <formula>AND(E48&lt;&gt;"",OR(E48&lt;0,NOT(ISNUMBER(E48))))</formula>
    </cfRule>
  </conditionalFormatting>
  <conditionalFormatting sqref="E75:AN97">
    <cfRule type="expression" dxfId="25" priority="19" stopIfTrue="1">
      <formula>AND(E75&lt;&gt;"",OR(E75&lt;0,NOT(ISNUMBER(E75))))</formula>
    </cfRule>
  </conditionalFormatting>
  <conditionalFormatting sqref="E121:AN121">
    <cfRule type="expression" dxfId="24" priority="17" stopIfTrue="1">
      <formula>AND(E121&lt;&gt;"",OR(E121&lt;0,NOT(ISNUMBER(E121))))</formula>
    </cfRule>
  </conditionalFormatting>
  <conditionalFormatting sqref="D116">
    <cfRule type="expression" dxfId="23" priority="15" stopIfTrue="1">
      <formula>AND(D116&lt;&gt;"",OR(D116&lt;0,NOT(ISNUMBER(D116))))</formula>
    </cfRule>
  </conditionalFormatting>
  <conditionalFormatting sqref="D118">
    <cfRule type="expression" dxfId="22" priority="13" stopIfTrue="1">
      <formula>AND(D118&lt;&gt;"",OR(D118&lt;0,NOT(ISNUMBER(D118))))</formula>
    </cfRule>
  </conditionalFormatting>
  <conditionalFormatting sqref="D122:D125 E122:AN122">
    <cfRule type="expression" dxfId="21" priority="12" stopIfTrue="1">
      <formula>AND(D122&lt;&gt;"",OR(D122&lt;0,NOT(ISNUMBER(D122))))</formula>
    </cfRule>
  </conditionalFormatting>
  <conditionalFormatting sqref="D121">
    <cfRule type="expression" dxfId="20" priority="11" stopIfTrue="1">
      <formula>AND(D121&lt;&gt;"",OR(D121&lt;0,NOT(ISNUMBER(D121))))</formula>
    </cfRule>
  </conditionalFormatting>
  <conditionalFormatting sqref="X6:AO6">
    <cfRule type="expression" dxfId="19" priority="102" stopIfTrue="1">
      <formula>COUNTA(X10:BH125)&lt;&gt;COUNTIF(X10:BH125,"&gt;=0")</formula>
    </cfRule>
  </conditionalFormatting>
  <conditionalFormatting sqref="E6:G6">
    <cfRule type="expression" dxfId="18" priority="103" stopIfTrue="1">
      <formula>COUNTA(E10:AN125)&lt;&gt;COUNTIF(E10:AN125,"&gt;=0")</formula>
    </cfRule>
  </conditionalFormatting>
  <conditionalFormatting sqref="H6:W6">
    <cfRule type="expression" dxfId="17" priority="104" stopIfTrue="1">
      <formula>COUNTA(H10:AP125)&lt;&gt;COUNTIF(H10:AP125,"&gt;=0")</formula>
    </cfRule>
  </conditionalFormatting>
  <conditionalFormatting sqref="D26:D28">
    <cfRule type="expression" dxfId="16" priority="10" stopIfTrue="1">
      <formula>AND(D26&lt;&gt;"",OR(D26&lt;0,NOT(ISNUMBER(D26))))</formula>
    </cfRule>
  </conditionalFormatting>
  <conditionalFormatting sqref="D48">
    <cfRule type="expression" dxfId="15" priority="9" stopIfTrue="1">
      <formula>AND(D48&lt;&gt;"",OR(D48&lt;0,NOT(ISNUMBER(D48))))</formula>
    </cfRule>
  </conditionalFormatting>
  <conditionalFormatting sqref="E46:AN47">
    <cfRule type="expression" dxfId="14" priority="8" stopIfTrue="1">
      <formula>AND(E46&lt;&gt;"",OR(E46&lt;0,NOT(ISNUMBER(E46))))</formula>
    </cfRule>
  </conditionalFormatting>
  <conditionalFormatting sqref="D46:D47">
    <cfRule type="expression" dxfId="13" priority="7" stopIfTrue="1">
      <formula>AND(D46&lt;&gt;"",OR(D46&lt;0,NOT(ISNUMBER(D46))))</formula>
    </cfRule>
  </conditionalFormatting>
  <conditionalFormatting sqref="E73:AN74">
    <cfRule type="expression" dxfId="12" priority="6" stopIfTrue="1">
      <formula>AND(E73&lt;&gt;"",OR(E73&lt;0,NOT(ISNUMBER(E73))))</formula>
    </cfRule>
  </conditionalFormatting>
  <conditionalFormatting sqref="D73:D75">
    <cfRule type="expression" dxfId="11" priority="5" stopIfTrue="1">
      <formula>AND(D73&lt;&gt;"",OR(D73&lt;0,NOT(ISNUMBER(D73))))</formula>
    </cfRule>
  </conditionalFormatting>
  <conditionalFormatting sqref="E99:AN100">
    <cfRule type="expression" dxfId="10" priority="4" stopIfTrue="1">
      <formula>AND(E99&lt;&gt;"",OR(E99&lt;0,NOT(ISNUMBER(E99))))</formula>
    </cfRule>
  </conditionalFormatting>
  <conditionalFormatting sqref="D99:D101">
    <cfRule type="expression" dxfId="9" priority="3" stopIfTrue="1">
      <formula>AND(D99&lt;&gt;"",OR(D99&lt;0,NOT(ISNUMBER(D99))))</formula>
    </cfRule>
  </conditionalFormatting>
  <conditionalFormatting sqref="E119:AN120">
    <cfRule type="expression" dxfId="8" priority="2" stopIfTrue="1">
      <formula>AND(E119&lt;&gt;"",OR(E119&lt;0,NOT(ISNUMBER(E119))))</formula>
    </cfRule>
  </conditionalFormatting>
  <conditionalFormatting sqref="D119:D120">
    <cfRule type="expression" dxfId="7" priority="1" stopIfTrue="1">
      <formula>AND(D119&lt;&gt;"",OR(D119&lt;0,NOT(ISNUMBER(D119))))</formula>
    </cfRule>
  </conditionalFormatting>
  <pageMargins left="0.74803149606299213" right="0.74803149606299213" top="0.98425196850393704" bottom="0.98425196850393704" header="0.51181102362204722" footer="0.51181102362204722"/>
  <pageSetup paperSize="8" scale="60" orientation="landscape" r:id="rId1"/>
  <headerFooter alignWithMargins="0">
    <oddFooter>&amp;R2013 Triennial Central Bank Survey</oddFooter>
  </headerFooter>
  <rowBreaks count="2" manualBreakCount="2">
    <brk id="55" min="1" max="41" man="1"/>
    <brk id="101" min="1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>
    <outlinePr summaryBelow="0" summaryRight="0"/>
  </sheetPr>
  <dimension ref="A1:AV70"/>
  <sheetViews>
    <sheetView showGridLines="0" zoomScale="60" zoomScaleNormal="60" workbookViewId="0">
      <pane xSplit="3" ySplit="7" topLeftCell="D8" activePane="bottomRight" state="frozen"/>
      <selection activeCell="D9" sqref="D9"/>
      <selection pane="topRight" activeCell="D9" sqref="D9"/>
      <selection pane="bottomLeft" activeCell="D9" sqref="D9"/>
      <selection pane="bottomRight" activeCell="D8" sqref="D8"/>
    </sheetView>
  </sheetViews>
  <sheetFormatPr defaultColWidth="0" defaultRowHeight="12" zeroHeight="1"/>
  <cols>
    <col min="1" max="2" width="1.7109375" style="26" customWidth="1"/>
    <col min="3" max="3" width="83" style="59" bestFit="1" customWidth="1"/>
    <col min="4" max="4" width="6.7109375" style="59" customWidth="1"/>
    <col min="5" max="42" width="6.7109375" style="60" customWidth="1"/>
    <col min="43" max="44" width="7.7109375" style="60" customWidth="1"/>
    <col min="45" max="45" width="1.7109375" style="60" customWidth="1"/>
    <col min="46" max="46" width="1.7109375" style="26" customWidth="1"/>
    <col min="47" max="16384" width="0" style="4" hidden="1"/>
  </cols>
  <sheetData>
    <row r="1" spans="1:48" s="5" customFormat="1" ht="20.100000000000001" customHeight="1">
      <c r="A1" s="16"/>
      <c r="B1" s="32" t="s">
        <v>78</v>
      </c>
      <c r="C1" s="13"/>
      <c r="D1" s="13"/>
      <c r="E1" s="34"/>
      <c r="F1" s="34"/>
      <c r="G1" s="34"/>
      <c r="H1" s="34"/>
      <c r="I1" s="34"/>
      <c r="J1" s="34"/>
      <c r="K1" s="34"/>
      <c r="L1" s="34"/>
      <c r="M1" s="48"/>
      <c r="N1" s="34"/>
      <c r="O1" s="34"/>
      <c r="P1" s="55"/>
      <c r="Q1" s="55"/>
      <c r="R1" s="55"/>
      <c r="S1" s="55"/>
      <c r="T1" s="55"/>
      <c r="U1" s="55"/>
      <c r="V1" s="55"/>
      <c r="W1" s="55"/>
      <c r="X1" s="55"/>
      <c r="Y1" s="12"/>
      <c r="Z1" s="12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35"/>
      <c r="AS1" s="13"/>
      <c r="AT1" s="16"/>
    </row>
    <row r="2" spans="1:48" s="5" customFormat="1" ht="20.100000000000001" customHeight="1">
      <c r="A2" s="16"/>
      <c r="B2" s="16"/>
      <c r="C2" s="314" t="s">
        <v>28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6"/>
      <c r="AT2" s="16"/>
    </row>
    <row r="3" spans="1:48" s="5" customFormat="1" ht="20.100000000000001" customHeight="1">
      <c r="A3" s="16"/>
      <c r="B3" s="16"/>
      <c r="C3" s="314" t="s">
        <v>49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82"/>
      <c r="AV3" s="16"/>
    </row>
    <row r="4" spans="1:48" s="1" customFormat="1" ht="20.100000000000001" customHeight="1">
      <c r="A4" s="56"/>
      <c r="B4" s="56"/>
      <c r="C4" s="327" t="s">
        <v>88</v>
      </c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57"/>
      <c r="AV4" s="58"/>
    </row>
    <row r="5" spans="1:48" s="5" customFormat="1" ht="20.100000000000001" customHeight="1">
      <c r="A5" s="16"/>
      <c r="B5" s="16"/>
      <c r="C5" s="314" t="s">
        <v>48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82"/>
      <c r="AV5" s="16"/>
    </row>
    <row r="6" spans="1:48" s="5" customFormat="1" ht="39.950000000000003" customHeight="1">
      <c r="A6" s="16"/>
      <c r="B6" s="16"/>
      <c r="C6" s="16"/>
      <c r="D6" s="16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16"/>
    </row>
    <row r="7" spans="1:48" s="6" customFormat="1" ht="27.95" customHeight="1">
      <c r="A7" s="287"/>
      <c r="B7" s="89"/>
      <c r="C7" s="90" t="s">
        <v>67</v>
      </c>
      <c r="D7" s="200" t="s">
        <v>93</v>
      </c>
      <c r="E7" s="91" t="s">
        <v>31</v>
      </c>
      <c r="F7" s="91" t="s">
        <v>5</v>
      </c>
      <c r="G7" s="91" t="s">
        <v>38</v>
      </c>
      <c r="H7" s="91" t="s">
        <v>32</v>
      </c>
      <c r="I7" s="91" t="s">
        <v>9</v>
      </c>
      <c r="J7" s="91" t="s">
        <v>4</v>
      </c>
      <c r="K7" s="91" t="s">
        <v>3</v>
      </c>
      <c r="L7" s="91" t="s">
        <v>30</v>
      </c>
      <c r="M7" s="91" t="s">
        <v>21</v>
      </c>
      <c r="N7" s="91" t="s">
        <v>33</v>
      </c>
      <c r="O7" s="91" t="s">
        <v>10</v>
      </c>
      <c r="P7" s="91" t="s">
        <v>7</v>
      </c>
      <c r="Q7" s="91" t="s">
        <v>6</v>
      </c>
      <c r="R7" s="91" t="s">
        <v>2</v>
      </c>
      <c r="S7" s="91" t="s">
        <v>11</v>
      </c>
      <c r="T7" s="91" t="s">
        <v>12</v>
      </c>
      <c r="U7" s="91" t="s">
        <v>22</v>
      </c>
      <c r="V7" s="91" t="s">
        <v>34</v>
      </c>
      <c r="W7" s="91" t="s">
        <v>23</v>
      </c>
      <c r="X7" s="91" t="s">
        <v>1</v>
      </c>
      <c r="Y7" s="91" t="s">
        <v>13</v>
      </c>
      <c r="Z7" s="91" t="s">
        <v>14</v>
      </c>
      <c r="AA7" s="91" t="s">
        <v>35</v>
      </c>
      <c r="AB7" s="91" t="s">
        <v>25</v>
      </c>
      <c r="AC7" s="91" t="s">
        <v>24</v>
      </c>
      <c r="AD7" s="91" t="s">
        <v>36</v>
      </c>
      <c r="AE7" s="91" t="s">
        <v>15</v>
      </c>
      <c r="AF7" s="91" t="s">
        <v>16</v>
      </c>
      <c r="AG7" s="91" t="s">
        <v>39</v>
      </c>
      <c r="AH7" s="91" t="s">
        <v>17</v>
      </c>
      <c r="AI7" s="91" t="s">
        <v>37</v>
      </c>
      <c r="AJ7" s="91" t="s">
        <v>8</v>
      </c>
      <c r="AK7" s="91" t="s">
        <v>26</v>
      </c>
      <c r="AL7" s="91" t="s">
        <v>18</v>
      </c>
      <c r="AM7" s="91" t="s">
        <v>40</v>
      </c>
      <c r="AN7" s="91" t="s">
        <v>19</v>
      </c>
      <c r="AO7" s="91" t="s">
        <v>0</v>
      </c>
      <c r="AP7" s="91" t="s">
        <v>20</v>
      </c>
      <c r="AQ7" s="170" t="s">
        <v>69</v>
      </c>
      <c r="AR7" s="169" t="s">
        <v>62</v>
      </c>
      <c r="AS7" s="92"/>
      <c r="AT7" s="21"/>
    </row>
    <row r="8" spans="1:48" s="8" customFormat="1" ht="36.950000000000003" customHeight="1">
      <c r="A8" s="286"/>
      <c r="B8" s="94"/>
      <c r="C8" s="163" t="s">
        <v>77</v>
      </c>
      <c r="D8" s="163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  <c r="Q8" s="96"/>
      <c r="R8" s="96"/>
      <c r="S8" s="96"/>
      <c r="T8" s="96"/>
      <c r="U8" s="96"/>
      <c r="V8" s="96"/>
      <c r="W8" s="96"/>
      <c r="X8" s="96"/>
      <c r="Y8" s="97"/>
      <c r="Z8" s="97"/>
      <c r="AA8" s="98"/>
      <c r="AB8" s="98"/>
      <c r="AC8" s="98"/>
      <c r="AD8" s="98"/>
      <c r="AE8" s="98"/>
      <c r="AF8" s="99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100"/>
      <c r="AS8" s="101"/>
      <c r="AT8" s="24"/>
    </row>
    <row r="9" spans="1:48" s="7" customFormat="1" ht="16.5" customHeight="1">
      <c r="A9" s="31"/>
      <c r="B9" s="102"/>
      <c r="C9" s="24" t="s">
        <v>51</v>
      </c>
      <c r="D9" s="28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0</v>
      </c>
      <c r="J9" s="265">
        <v>0</v>
      </c>
      <c r="K9" s="265">
        <v>0</v>
      </c>
      <c r="L9" s="265">
        <v>0</v>
      </c>
      <c r="M9" s="265">
        <v>0</v>
      </c>
      <c r="N9" s="265">
        <v>0</v>
      </c>
      <c r="O9" s="265">
        <v>3970.7972860000009</v>
      </c>
      <c r="P9" s="265">
        <v>0</v>
      </c>
      <c r="Q9" s="265">
        <v>0</v>
      </c>
      <c r="R9" s="265">
        <v>0</v>
      </c>
      <c r="S9" s="265">
        <v>0</v>
      </c>
      <c r="T9" s="265">
        <v>7087.5433529999991</v>
      </c>
      <c r="U9" s="265">
        <v>0</v>
      </c>
      <c r="V9" s="265">
        <v>0</v>
      </c>
      <c r="W9" s="265">
        <v>0</v>
      </c>
      <c r="X9" s="265">
        <v>0</v>
      </c>
      <c r="Y9" s="265">
        <v>0</v>
      </c>
      <c r="Z9" s="265">
        <v>0</v>
      </c>
      <c r="AA9" s="265">
        <v>0</v>
      </c>
      <c r="AB9" s="265">
        <v>0</v>
      </c>
      <c r="AC9" s="265">
        <v>0</v>
      </c>
      <c r="AD9" s="265">
        <v>0</v>
      </c>
      <c r="AE9" s="265">
        <v>0</v>
      </c>
      <c r="AF9" s="265">
        <v>10937.298108848576</v>
      </c>
      <c r="AG9" s="265">
        <v>0</v>
      </c>
      <c r="AH9" s="265">
        <v>0</v>
      </c>
      <c r="AI9" s="265">
        <v>0</v>
      </c>
      <c r="AJ9" s="265">
        <v>0</v>
      </c>
      <c r="AK9" s="265">
        <v>0</v>
      </c>
      <c r="AL9" s="265">
        <v>0</v>
      </c>
      <c r="AM9" s="265">
        <v>0</v>
      </c>
      <c r="AN9" s="265">
        <v>0</v>
      </c>
      <c r="AO9" s="265">
        <v>0</v>
      </c>
      <c r="AP9" s="265">
        <v>0</v>
      </c>
      <c r="AQ9" s="265">
        <v>0</v>
      </c>
      <c r="AR9" s="253">
        <f t="shared" ref="AR9:AR29" si="0">+SUM(E9:AQ9)</f>
        <v>21995.638747848578</v>
      </c>
      <c r="AS9" s="288"/>
      <c r="AT9" s="20"/>
    </row>
    <row r="10" spans="1:48" s="7" customFormat="1" ht="16.5" customHeight="1">
      <c r="A10" s="31"/>
      <c r="B10" s="104"/>
      <c r="C10" s="164" t="s">
        <v>52</v>
      </c>
      <c r="D10" s="284">
        <v>0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0</v>
      </c>
      <c r="K10" s="265">
        <v>0</v>
      </c>
      <c r="L10" s="265">
        <v>0</v>
      </c>
      <c r="M10" s="265">
        <v>0</v>
      </c>
      <c r="N10" s="265">
        <v>0</v>
      </c>
      <c r="O10" s="265">
        <v>0</v>
      </c>
      <c r="P10" s="265">
        <v>0</v>
      </c>
      <c r="Q10" s="265">
        <v>0</v>
      </c>
      <c r="R10" s="265">
        <v>0</v>
      </c>
      <c r="S10" s="265">
        <v>0</v>
      </c>
      <c r="T10" s="265">
        <v>0</v>
      </c>
      <c r="U10" s="265">
        <v>0</v>
      </c>
      <c r="V10" s="265">
        <v>0</v>
      </c>
      <c r="W10" s="265">
        <v>0</v>
      </c>
      <c r="X10" s="265">
        <v>0</v>
      </c>
      <c r="Y10" s="265">
        <v>0</v>
      </c>
      <c r="Z10" s="265">
        <v>0</v>
      </c>
      <c r="AA10" s="265">
        <v>0</v>
      </c>
      <c r="AB10" s="265">
        <v>0</v>
      </c>
      <c r="AC10" s="265">
        <v>0</v>
      </c>
      <c r="AD10" s="265">
        <v>0</v>
      </c>
      <c r="AE10" s="265">
        <v>0</v>
      </c>
      <c r="AF10" s="265">
        <v>1898.3631806281876</v>
      </c>
      <c r="AG10" s="265">
        <v>0</v>
      </c>
      <c r="AH10" s="265">
        <v>0</v>
      </c>
      <c r="AI10" s="265">
        <v>0</v>
      </c>
      <c r="AJ10" s="265">
        <v>0</v>
      </c>
      <c r="AK10" s="265">
        <v>0</v>
      </c>
      <c r="AL10" s="265">
        <v>0</v>
      </c>
      <c r="AM10" s="265">
        <v>0</v>
      </c>
      <c r="AN10" s="265">
        <v>0</v>
      </c>
      <c r="AO10" s="265">
        <v>0</v>
      </c>
      <c r="AP10" s="265">
        <v>0</v>
      </c>
      <c r="AQ10" s="265">
        <v>0</v>
      </c>
      <c r="AR10" s="253">
        <f t="shared" si="0"/>
        <v>1898.3631806281876</v>
      </c>
      <c r="AS10" s="288"/>
      <c r="AT10" s="20"/>
    </row>
    <row r="11" spans="1:48" s="7" customFormat="1" ht="16.5" customHeight="1">
      <c r="A11" s="31"/>
      <c r="B11" s="104"/>
      <c r="C11" s="164" t="s">
        <v>53</v>
      </c>
      <c r="D11" s="284">
        <v>0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0</v>
      </c>
      <c r="K11" s="265">
        <v>0</v>
      </c>
      <c r="L11" s="265">
        <v>0</v>
      </c>
      <c r="M11" s="265">
        <v>0</v>
      </c>
      <c r="N11" s="265">
        <v>0</v>
      </c>
      <c r="O11" s="265">
        <v>3970.7972860000009</v>
      </c>
      <c r="P11" s="265">
        <v>0</v>
      </c>
      <c r="Q11" s="265">
        <v>0</v>
      </c>
      <c r="R11" s="265">
        <v>0</v>
      </c>
      <c r="S11" s="265">
        <v>0</v>
      </c>
      <c r="T11" s="265">
        <v>7087.5433529999991</v>
      </c>
      <c r="U11" s="265">
        <v>0</v>
      </c>
      <c r="V11" s="265">
        <v>0</v>
      </c>
      <c r="W11" s="265">
        <v>0</v>
      </c>
      <c r="X11" s="265">
        <v>0</v>
      </c>
      <c r="Y11" s="265">
        <v>0</v>
      </c>
      <c r="Z11" s="265">
        <v>0</v>
      </c>
      <c r="AA11" s="265">
        <v>0</v>
      </c>
      <c r="AB11" s="265">
        <v>0</v>
      </c>
      <c r="AC11" s="265">
        <v>0</v>
      </c>
      <c r="AD11" s="265">
        <v>0</v>
      </c>
      <c r="AE11" s="265">
        <v>0</v>
      </c>
      <c r="AF11" s="265">
        <v>9038.9349282203875</v>
      </c>
      <c r="AG11" s="265">
        <v>0</v>
      </c>
      <c r="AH11" s="265">
        <v>0</v>
      </c>
      <c r="AI11" s="265">
        <v>0</v>
      </c>
      <c r="AJ11" s="265">
        <v>0</v>
      </c>
      <c r="AK11" s="265">
        <v>0</v>
      </c>
      <c r="AL11" s="265">
        <v>0</v>
      </c>
      <c r="AM11" s="265">
        <v>0</v>
      </c>
      <c r="AN11" s="265">
        <v>0</v>
      </c>
      <c r="AO11" s="265">
        <v>0</v>
      </c>
      <c r="AP11" s="265">
        <v>0</v>
      </c>
      <c r="AQ11" s="265">
        <v>0</v>
      </c>
      <c r="AR11" s="253">
        <f t="shared" si="0"/>
        <v>20097.275567220386</v>
      </c>
      <c r="AS11" s="288"/>
      <c r="AT11" s="20"/>
    </row>
    <row r="12" spans="1:48" s="2" customFormat="1" ht="16.5" customHeight="1">
      <c r="A12" s="25"/>
      <c r="B12" s="105"/>
      <c r="C12" s="24" t="s">
        <v>54</v>
      </c>
      <c r="D12" s="285">
        <v>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0</v>
      </c>
      <c r="K12" s="265">
        <v>0</v>
      </c>
      <c r="L12" s="265">
        <v>0</v>
      </c>
      <c r="M12" s="265">
        <v>0</v>
      </c>
      <c r="N12" s="265">
        <v>0</v>
      </c>
      <c r="O12" s="265">
        <v>3890.1708170000002</v>
      </c>
      <c r="P12" s="265">
        <v>0</v>
      </c>
      <c r="Q12" s="265">
        <v>0</v>
      </c>
      <c r="R12" s="265">
        <v>0</v>
      </c>
      <c r="S12" s="265">
        <v>0</v>
      </c>
      <c r="T12" s="265">
        <v>393.51553799999999</v>
      </c>
      <c r="U12" s="265">
        <v>0</v>
      </c>
      <c r="V12" s="265">
        <v>0</v>
      </c>
      <c r="W12" s="265">
        <v>0</v>
      </c>
      <c r="X12" s="265">
        <v>0</v>
      </c>
      <c r="Y12" s="265">
        <v>0</v>
      </c>
      <c r="Z12" s="265">
        <v>0</v>
      </c>
      <c r="AA12" s="265">
        <v>0</v>
      </c>
      <c r="AB12" s="265">
        <v>0</v>
      </c>
      <c r="AC12" s="265">
        <v>0</v>
      </c>
      <c r="AD12" s="265">
        <v>0</v>
      </c>
      <c r="AE12" s="265">
        <v>0</v>
      </c>
      <c r="AF12" s="265">
        <v>0</v>
      </c>
      <c r="AG12" s="265">
        <v>0</v>
      </c>
      <c r="AH12" s="265">
        <v>0</v>
      </c>
      <c r="AI12" s="265">
        <v>0</v>
      </c>
      <c r="AJ12" s="265">
        <v>0</v>
      </c>
      <c r="AK12" s="265">
        <v>0</v>
      </c>
      <c r="AL12" s="265">
        <v>0</v>
      </c>
      <c r="AM12" s="265">
        <v>0</v>
      </c>
      <c r="AN12" s="265">
        <v>0</v>
      </c>
      <c r="AO12" s="265">
        <v>0</v>
      </c>
      <c r="AP12" s="265">
        <v>0</v>
      </c>
      <c r="AQ12" s="265">
        <v>0</v>
      </c>
      <c r="AR12" s="253">
        <f t="shared" si="0"/>
        <v>4283.6863549999998</v>
      </c>
      <c r="AS12" s="267"/>
      <c r="AT12" s="29"/>
    </row>
    <row r="13" spans="1:48" s="7" customFormat="1" ht="16.5" customHeight="1">
      <c r="A13" s="31"/>
      <c r="B13" s="104"/>
      <c r="C13" s="164" t="s">
        <v>52</v>
      </c>
      <c r="D13" s="284">
        <v>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0</v>
      </c>
      <c r="K13" s="265">
        <v>0</v>
      </c>
      <c r="L13" s="265">
        <v>0</v>
      </c>
      <c r="M13" s="265">
        <v>0</v>
      </c>
      <c r="N13" s="265">
        <v>0</v>
      </c>
      <c r="O13" s="265">
        <v>0</v>
      </c>
      <c r="P13" s="265">
        <v>0</v>
      </c>
      <c r="Q13" s="265">
        <v>0</v>
      </c>
      <c r="R13" s="265">
        <v>0</v>
      </c>
      <c r="S13" s="265">
        <v>0</v>
      </c>
      <c r="T13" s="265">
        <v>0</v>
      </c>
      <c r="U13" s="265">
        <v>0</v>
      </c>
      <c r="V13" s="265">
        <v>0</v>
      </c>
      <c r="W13" s="265">
        <v>0</v>
      </c>
      <c r="X13" s="265">
        <v>0</v>
      </c>
      <c r="Y13" s="265">
        <v>0</v>
      </c>
      <c r="Z13" s="265">
        <v>0</v>
      </c>
      <c r="AA13" s="265">
        <v>0</v>
      </c>
      <c r="AB13" s="265">
        <v>0</v>
      </c>
      <c r="AC13" s="265">
        <v>0</v>
      </c>
      <c r="AD13" s="265">
        <v>0</v>
      </c>
      <c r="AE13" s="265">
        <v>0</v>
      </c>
      <c r="AF13" s="265">
        <v>0</v>
      </c>
      <c r="AG13" s="265">
        <v>0</v>
      </c>
      <c r="AH13" s="265">
        <v>0</v>
      </c>
      <c r="AI13" s="265">
        <v>0</v>
      </c>
      <c r="AJ13" s="265">
        <v>0</v>
      </c>
      <c r="AK13" s="265">
        <v>0</v>
      </c>
      <c r="AL13" s="265">
        <v>0</v>
      </c>
      <c r="AM13" s="265">
        <v>0</v>
      </c>
      <c r="AN13" s="265">
        <v>0</v>
      </c>
      <c r="AO13" s="265">
        <v>0</v>
      </c>
      <c r="AP13" s="265">
        <v>0</v>
      </c>
      <c r="AQ13" s="265">
        <v>0</v>
      </c>
      <c r="AR13" s="253">
        <f t="shared" si="0"/>
        <v>0</v>
      </c>
      <c r="AS13" s="288"/>
      <c r="AT13" s="20"/>
    </row>
    <row r="14" spans="1:48" s="7" customFormat="1" ht="16.5" customHeight="1">
      <c r="A14" s="31"/>
      <c r="B14" s="104"/>
      <c r="C14" s="164" t="s">
        <v>53</v>
      </c>
      <c r="D14" s="284">
        <v>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0</v>
      </c>
      <c r="K14" s="265">
        <v>0</v>
      </c>
      <c r="L14" s="265">
        <v>0</v>
      </c>
      <c r="M14" s="265">
        <v>0</v>
      </c>
      <c r="N14" s="265">
        <v>0</v>
      </c>
      <c r="O14" s="265">
        <v>3890.1708170000002</v>
      </c>
      <c r="P14" s="265">
        <v>0</v>
      </c>
      <c r="Q14" s="265">
        <v>0</v>
      </c>
      <c r="R14" s="265">
        <v>0</v>
      </c>
      <c r="S14" s="265">
        <v>0</v>
      </c>
      <c r="T14" s="265">
        <v>393.51553799999999</v>
      </c>
      <c r="U14" s="265">
        <v>0</v>
      </c>
      <c r="V14" s="265">
        <v>0</v>
      </c>
      <c r="W14" s="265">
        <v>0</v>
      </c>
      <c r="X14" s="265">
        <v>0</v>
      </c>
      <c r="Y14" s="265">
        <v>0</v>
      </c>
      <c r="Z14" s="265">
        <v>0</v>
      </c>
      <c r="AA14" s="265">
        <v>0</v>
      </c>
      <c r="AB14" s="265">
        <v>0</v>
      </c>
      <c r="AC14" s="265">
        <v>0</v>
      </c>
      <c r="AD14" s="265">
        <v>0</v>
      </c>
      <c r="AE14" s="265">
        <v>0</v>
      </c>
      <c r="AF14" s="265">
        <v>0</v>
      </c>
      <c r="AG14" s="265">
        <v>0</v>
      </c>
      <c r="AH14" s="265">
        <v>0</v>
      </c>
      <c r="AI14" s="265">
        <v>0</v>
      </c>
      <c r="AJ14" s="265">
        <v>0</v>
      </c>
      <c r="AK14" s="265">
        <v>0</v>
      </c>
      <c r="AL14" s="265">
        <v>0</v>
      </c>
      <c r="AM14" s="265">
        <v>0</v>
      </c>
      <c r="AN14" s="265">
        <v>0</v>
      </c>
      <c r="AO14" s="265">
        <v>0</v>
      </c>
      <c r="AP14" s="265">
        <v>0</v>
      </c>
      <c r="AQ14" s="265">
        <v>0</v>
      </c>
      <c r="AR14" s="253">
        <f t="shared" si="0"/>
        <v>4283.6863549999998</v>
      </c>
      <c r="AS14" s="288"/>
      <c r="AT14" s="20"/>
    </row>
    <row r="15" spans="1:48" s="2" customFormat="1" ht="16.5" customHeight="1">
      <c r="A15" s="25"/>
      <c r="B15" s="105"/>
      <c r="C15" s="24" t="s">
        <v>61</v>
      </c>
      <c r="D15" s="285">
        <v>0</v>
      </c>
      <c r="E15" s="265">
        <v>0</v>
      </c>
      <c r="F15" s="265">
        <v>0</v>
      </c>
      <c r="G15" s="265">
        <v>0</v>
      </c>
      <c r="H15" s="265">
        <v>0</v>
      </c>
      <c r="I15" s="265">
        <v>0</v>
      </c>
      <c r="J15" s="265">
        <v>0</v>
      </c>
      <c r="K15" s="265">
        <v>0</v>
      </c>
      <c r="L15" s="265">
        <v>0</v>
      </c>
      <c r="M15" s="265">
        <v>0</v>
      </c>
      <c r="N15" s="265">
        <v>0</v>
      </c>
      <c r="O15" s="265">
        <v>0</v>
      </c>
      <c r="P15" s="265">
        <v>0</v>
      </c>
      <c r="Q15" s="265">
        <v>0</v>
      </c>
      <c r="R15" s="265">
        <v>0</v>
      </c>
      <c r="S15" s="265">
        <v>0</v>
      </c>
      <c r="T15" s="265">
        <v>0</v>
      </c>
      <c r="U15" s="265">
        <v>0</v>
      </c>
      <c r="V15" s="265">
        <v>0</v>
      </c>
      <c r="W15" s="265">
        <v>0</v>
      </c>
      <c r="X15" s="265">
        <v>0</v>
      </c>
      <c r="Y15" s="265">
        <v>0</v>
      </c>
      <c r="Z15" s="265">
        <v>0</v>
      </c>
      <c r="AA15" s="265">
        <v>0</v>
      </c>
      <c r="AB15" s="265">
        <v>0</v>
      </c>
      <c r="AC15" s="265">
        <v>0</v>
      </c>
      <c r="AD15" s="265">
        <v>0</v>
      </c>
      <c r="AE15" s="265">
        <v>0</v>
      </c>
      <c r="AF15" s="265">
        <v>0</v>
      </c>
      <c r="AG15" s="265">
        <v>0</v>
      </c>
      <c r="AH15" s="265">
        <v>0</v>
      </c>
      <c r="AI15" s="265">
        <v>0</v>
      </c>
      <c r="AJ15" s="265">
        <v>0</v>
      </c>
      <c r="AK15" s="265">
        <v>0</v>
      </c>
      <c r="AL15" s="265">
        <v>0</v>
      </c>
      <c r="AM15" s="265">
        <v>0</v>
      </c>
      <c r="AN15" s="265">
        <v>0</v>
      </c>
      <c r="AO15" s="265">
        <v>0</v>
      </c>
      <c r="AP15" s="265">
        <v>0</v>
      </c>
      <c r="AQ15" s="265">
        <v>0</v>
      </c>
      <c r="AR15" s="253">
        <f t="shared" si="0"/>
        <v>0</v>
      </c>
      <c r="AS15" s="267"/>
      <c r="AT15" s="29"/>
    </row>
    <row r="16" spans="1:48" s="7" customFormat="1" ht="16.5" customHeight="1">
      <c r="A16" s="31"/>
      <c r="B16" s="104"/>
      <c r="C16" s="164" t="s">
        <v>52</v>
      </c>
      <c r="D16" s="284">
        <v>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0</v>
      </c>
      <c r="K16" s="265">
        <v>0</v>
      </c>
      <c r="L16" s="265">
        <v>0</v>
      </c>
      <c r="M16" s="265">
        <v>0</v>
      </c>
      <c r="N16" s="265">
        <v>0</v>
      </c>
      <c r="O16" s="265">
        <v>0</v>
      </c>
      <c r="P16" s="265">
        <v>0</v>
      </c>
      <c r="Q16" s="265">
        <v>0</v>
      </c>
      <c r="R16" s="265">
        <v>0</v>
      </c>
      <c r="S16" s="265">
        <v>0</v>
      </c>
      <c r="T16" s="265">
        <v>0</v>
      </c>
      <c r="U16" s="265">
        <v>0</v>
      </c>
      <c r="V16" s="265">
        <v>0</v>
      </c>
      <c r="W16" s="265">
        <v>0</v>
      </c>
      <c r="X16" s="265">
        <v>0</v>
      </c>
      <c r="Y16" s="265">
        <v>0</v>
      </c>
      <c r="Z16" s="265">
        <v>0</v>
      </c>
      <c r="AA16" s="265">
        <v>0</v>
      </c>
      <c r="AB16" s="265">
        <v>0</v>
      </c>
      <c r="AC16" s="265">
        <v>0</v>
      </c>
      <c r="AD16" s="265">
        <v>0</v>
      </c>
      <c r="AE16" s="265">
        <v>0</v>
      </c>
      <c r="AF16" s="265">
        <v>0</v>
      </c>
      <c r="AG16" s="265">
        <v>0</v>
      </c>
      <c r="AH16" s="265">
        <v>0</v>
      </c>
      <c r="AI16" s="265">
        <v>0</v>
      </c>
      <c r="AJ16" s="265">
        <v>0</v>
      </c>
      <c r="AK16" s="265">
        <v>0</v>
      </c>
      <c r="AL16" s="265">
        <v>0</v>
      </c>
      <c r="AM16" s="265">
        <v>0</v>
      </c>
      <c r="AN16" s="265">
        <v>0</v>
      </c>
      <c r="AO16" s="265">
        <v>0</v>
      </c>
      <c r="AP16" s="265">
        <v>0</v>
      </c>
      <c r="AQ16" s="265">
        <v>0</v>
      </c>
      <c r="AR16" s="253">
        <f t="shared" si="0"/>
        <v>0</v>
      </c>
      <c r="AS16" s="288"/>
      <c r="AT16" s="20"/>
    </row>
    <row r="17" spans="1:46" s="7" customFormat="1" ht="16.5" customHeight="1">
      <c r="A17" s="31"/>
      <c r="B17" s="104"/>
      <c r="C17" s="164" t="s">
        <v>53</v>
      </c>
      <c r="D17" s="284">
        <v>0</v>
      </c>
      <c r="E17" s="265">
        <v>0</v>
      </c>
      <c r="F17" s="265">
        <v>0</v>
      </c>
      <c r="G17" s="265">
        <v>0</v>
      </c>
      <c r="H17" s="265">
        <v>0</v>
      </c>
      <c r="I17" s="265">
        <v>0</v>
      </c>
      <c r="J17" s="265">
        <v>0</v>
      </c>
      <c r="K17" s="265">
        <v>0</v>
      </c>
      <c r="L17" s="265">
        <v>0</v>
      </c>
      <c r="M17" s="265">
        <v>0</v>
      </c>
      <c r="N17" s="265">
        <v>0</v>
      </c>
      <c r="O17" s="265">
        <v>0</v>
      </c>
      <c r="P17" s="265">
        <v>0</v>
      </c>
      <c r="Q17" s="265">
        <v>0</v>
      </c>
      <c r="R17" s="265">
        <v>0</v>
      </c>
      <c r="S17" s="265">
        <v>0</v>
      </c>
      <c r="T17" s="265">
        <v>0</v>
      </c>
      <c r="U17" s="265">
        <v>0</v>
      </c>
      <c r="V17" s="265">
        <v>0</v>
      </c>
      <c r="W17" s="265">
        <v>0</v>
      </c>
      <c r="X17" s="265">
        <v>0</v>
      </c>
      <c r="Y17" s="265">
        <v>0</v>
      </c>
      <c r="Z17" s="265">
        <v>0</v>
      </c>
      <c r="AA17" s="265">
        <v>0</v>
      </c>
      <c r="AB17" s="265">
        <v>0</v>
      </c>
      <c r="AC17" s="265">
        <v>0</v>
      </c>
      <c r="AD17" s="265">
        <v>0</v>
      </c>
      <c r="AE17" s="265">
        <v>0</v>
      </c>
      <c r="AF17" s="265">
        <v>0</v>
      </c>
      <c r="AG17" s="265">
        <v>0</v>
      </c>
      <c r="AH17" s="265">
        <v>0</v>
      </c>
      <c r="AI17" s="265">
        <v>0</v>
      </c>
      <c r="AJ17" s="265">
        <v>0</v>
      </c>
      <c r="AK17" s="265">
        <v>0</v>
      </c>
      <c r="AL17" s="265">
        <v>0</v>
      </c>
      <c r="AM17" s="265">
        <v>0</v>
      </c>
      <c r="AN17" s="265">
        <v>0</v>
      </c>
      <c r="AO17" s="265">
        <v>0</v>
      </c>
      <c r="AP17" s="265">
        <v>0</v>
      </c>
      <c r="AQ17" s="265">
        <v>0</v>
      </c>
      <c r="AR17" s="253">
        <f t="shared" si="0"/>
        <v>0</v>
      </c>
      <c r="AS17" s="288"/>
      <c r="AT17" s="20"/>
    </row>
    <row r="18" spans="1:46" s="2" customFormat="1" ht="24.95" customHeight="1">
      <c r="A18" s="25"/>
      <c r="B18" s="105"/>
      <c r="C18" s="214" t="s">
        <v>62</v>
      </c>
      <c r="D18" s="289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252">
        <v>7860.9681030000011</v>
      </c>
      <c r="P18" s="252">
        <v>0</v>
      </c>
      <c r="Q18" s="252">
        <v>0</v>
      </c>
      <c r="R18" s="252">
        <v>0</v>
      </c>
      <c r="S18" s="252">
        <v>0</v>
      </c>
      <c r="T18" s="252">
        <v>7481.0588909999988</v>
      </c>
      <c r="U18" s="252">
        <v>0</v>
      </c>
      <c r="V18" s="252">
        <v>0</v>
      </c>
      <c r="W18" s="252">
        <v>0</v>
      </c>
      <c r="X18" s="252">
        <v>0</v>
      </c>
      <c r="Y18" s="252">
        <v>0</v>
      </c>
      <c r="Z18" s="252">
        <v>0</v>
      </c>
      <c r="AA18" s="252">
        <v>0</v>
      </c>
      <c r="AB18" s="252">
        <v>0</v>
      </c>
      <c r="AC18" s="252">
        <v>0</v>
      </c>
      <c r="AD18" s="252">
        <v>0</v>
      </c>
      <c r="AE18" s="252">
        <v>0</v>
      </c>
      <c r="AF18" s="290">
        <v>10937.298108848576</v>
      </c>
      <c r="AG18" s="252">
        <v>0</v>
      </c>
      <c r="AH18" s="252">
        <v>0</v>
      </c>
      <c r="AI18" s="252">
        <v>0</v>
      </c>
      <c r="AJ18" s="252">
        <v>0</v>
      </c>
      <c r="AK18" s="252">
        <v>0</v>
      </c>
      <c r="AL18" s="252">
        <v>0</v>
      </c>
      <c r="AM18" s="252">
        <v>0</v>
      </c>
      <c r="AN18" s="252">
        <v>0</v>
      </c>
      <c r="AO18" s="252">
        <v>0</v>
      </c>
      <c r="AP18" s="252">
        <v>0</v>
      </c>
      <c r="AQ18" s="252">
        <v>0</v>
      </c>
      <c r="AR18" s="216">
        <f t="shared" si="0"/>
        <v>26279.325102848576</v>
      </c>
      <c r="AS18" s="267"/>
      <c r="AT18" s="29"/>
    </row>
    <row r="19" spans="1:46" s="2" customFormat="1" ht="36.950000000000003" customHeight="1">
      <c r="A19" s="25"/>
      <c r="B19" s="105"/>
      <c r="C19" s="163" t="s">
        <v>96</v>
      </c>
      <c r="D19" s="291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90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3"/>
      <c r="AS19" s="267"/>
      <c r="AT19" s="29"/>
    </row>
    <row r="20" spans="1:46" s="2" customFormat="1" ht="16.5" customHeight="1">
      <c r="A20" s="25"/>
      <c r="B20" s="105"/>
      <c r="C20" s="24" t="s">
        <v>51</v>
      </c>
      <c r="D20" s="285">
        <v>0</v>
      </c>
      <c r="E20" s="252">
        <v>0</v>
      </c>
      <c r="F20" s="252">
        <v>0</v>
      </c>
      <c r="G20" s="252">
        <v>0</v>
      </c>
      <c r="H20" s="252">
        <v>0</v>
      </c>
      <c r="I20" s="252">
        <v>0</v>
      </c>
      <c r="J20" s="252">
        <v>0</v>
      </c>
      <c r="K20" s="252">
        <v>0</v>
      </c>
      <c r="L20" s="252">
        <v>0</v>
      </c>
      <c r="M20" s="252">
        <v>0</v>
      </c>
      <c r="N20" s="252">
        <v>0</v>
      </c>
      <c r="O20" s="252">
        <v>0</v>
      </c>
      <c r="P20" s="252">
        <v>0</v>
      </c>
      <c r="Q20" s="252">
        <v>0</v>
      </c>
      <c r="R20" s="252">
        <v>0</v>
      </c>
      <c r="S20" s="252">
        <v>0</v>
      </c>
      <c r="T20" s="252">
        <v>0</v>
      </c>
      <c r="U20" s="252">
        <v>0</v>
      </c>
      <c r="V20" s="252">
        <v>0</v>
      </c>
      <c r="W20" s="252">
        <v>0</v>
      </c>
      <c r="X20" s="252">
        <v>0</v>
      </c>
      <c r="Y20" s="252">
        <v>0</v>
      </c>
      <c r="Z20" s="252">
        <v>0</v>
      </c>
      <c r="AA20" s="252">
        <v>0</v>
      </c>
      <c r="AB20" s="252">
        <v>0</v>
      </c>
      <c r="AC20" s="252">
        <v>0</v>
      </c>
      <c r="AD20" s="252">
        <v>0</v>
      </c>
      <c r="AE20" s="252">
        <v>0</v>
      </c>
      <c r="AF20" s="290">
        <v>0</v>
      </c>
      <c r="AG20" s="252">
        <v>0</v>
      </c>
      <c r="AH20" s="252">
        <v>0</v>
      </c>
      <c r="AI20" s="252">
        <v>0</v>
      </c>
      <c r="AJ20" s="252">
        <v>0</v>
      </c>
      <c r="AK20" s="252">
        <v>0</v>
      </c>
      <c r="AL20" s="252">
        <v>0</v>
      </c>
      <c r="AM20" s="252">
        <v>0</v>
      </c>
      <c r="AN20" s="252">
        <v>0</v>
      </c>
      <c r="AO20" s="252">
        <v>245</v>
      </c>
      <c r="AP20" s="252">
        <v>0</v>
      </c>
      <c r="AQ20" s="252">
        <v>0</v>
      </c>
      <c r="AR20" s="253">
        <f t="shared" si="0"/>
        <v>245</v>
      </c>
      <c r="AS20" s="267"/>
      <c r="AT20" s="29"/>
    </row>
    <row r="21" spans="1:46" s="2" customFormat="1" ht="16.5" customHeight="1">
      <c r="A21" s="25"/>
      <c r="B21" s="105"/>
      <c r="C21" s="164" t="s">
        <v>52</v>
      </c>
      <c r="D21" s="284">
        <v>0</v>
      </c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52">
        <v>0</v>
      </c>
      <c r="N21" s="252">
        <v>0</v>
      </c>
      <c r="O21" s="252">
        <v>0</v>
      </c>
      <c r="P21" s="252">
        <v>0</v>
      </c>
      <c r="Q21" s="252">
        <v>0</v>
      </c>
      <c r="R21" s="252">
        <v>0</v>
      </c>
      <c r="S21" s="252">
        <v>0</v>
      </c>
      <c r="T21" s="252">
        <v>0</v>
      </c>
      <c r="U21" s="252">
        <v>0</v>
      </c>
      <c r="V21" s="252">
        <v>0</v>
      </c>
      <c r="W21" s="252">
        <v>0</v>
      </c>
      <c r="X21" s="252">
        <v>0</v>
      </c>
      <c r="Y21" s="252">
        <v>0</v>
      </c>
      <c r="Z21" s="252">
        <v>0</v>
      </c>
      <c r="AA21" s="252">
        <v>0</v>
      </c>
      <c r="AB21" s="252">
        <v>0</v>
      </c>
      <c r="AC21" s="252">
        <v>0</v>
      </c>
      <c r="AD21" s="252">
        <v>0</v>
      </c>
      <c r="AE21" s="252">
        <v>0</v>
      </c>
      <c r="AF21" s="290">
        <v>0</v>
      </c>
      <c r="AG21" s="252">
        <v>0</v>
      </c>
      <c r="AH21" s="252">
        <v>0</v>
      </c>
      <c r="AI21" s="252">
        <v>0</v>
      </c>
      <c r="AJ21" s="252">
        <v>0</v>
      </c>
      <c r="AK21" s="252">
        <v>0</v>
      </c>
      <c r="AL21" s="252">
        <v>0</v>
      </c>
      <c r="AM21" s="252">
        <v>0</v>
      </c>
      <c r="AN21" s="252">
        <v>0</v>
      </c>
      <c r="AO21" s="252">
        <v>0</v>
      </c>
      <c r="AP21" s="252">
        <v>0</v>
      </c>
      <c r="AQ21" s="252">
        <v>0</v>
      </c>
      <c r="AR21" s="253">
        <f t="shared" si="0"/>
        <v>0</v>
      </c>
      <c r="AS21" s="267"/>
      <c r="AT21" s="29"/>
    </row>
    <row r="22" spans="1:46" s="2" customFormat="1" ht="16.5" customHeight="1">
      <c r="A22" s="25"/>
      <c r="B22" s="105"/>
      <c r="C22" s="164" t="s">
        <v>53</v>
      </c>
      <c r="D22" s="284">
        <v>0</v>
      </c>
      <c r="E22" s="252">
        <v>0</v>
      </c>
      <c r="F22" s="252">
        <v>0</v>
      </c>
      <c r="G22" s="252">
        <v>0</v>
      </c>
      <c r="H22" s="252">
        <v>0</v>
      </c>
      <c r="I22" s="252">
        <v>0</v>
      </c>
      <c r="J22" s="252">
        <v>0</v>
      </c>
      <c r="K22" s="252">
        <v>0</v>
      </c>
      <c r="L22" s="252">
        <v>0</v>
      </c>
      <c r="M22" s="252">
        <v>0</v>
      </c>
      <c r="N22" s="252">
        <v>0</v>
      </c>
      <c r="O22" s="252">
        <v>0</v>
      </c>
      <c r="P22" s="252">
        <v>0</v>
      </c>
      <c r="Q22" s="252">
        <v>0</v>
      </c>
      <c r="R22" s="252">
        <v>0</v>
      </c>
      <c r="S22" s="252">
        <v>0</v>
      </c>
      <c r="T22" s="252">
        <v>0</v>
      </c>
      <c r="U22" s="252">
        <v>0</v>
      </c>
      <c r="V22" s="252">
        <v>0</v>
      </c>
      <c r="W22" s="252">
        <v>0</v>
      </c>
      <c r="X22" s="252">
        <v>0</v>
      </c>
      <c r="Y22" s="252">
        <v>0</v>
      </c>
      <c r="Z22" s="252">
        <v>0</v>
      </c>
      <c r="AA22" s="252">
        <v>0</v>
      </c>
      <c r="AB22" s="252">
        <v>0</v>
      </c>
      <c r="AC22" s="252">
        <v>0</v>
      </c>
      <c r="AD22" s="252">
        <v>0</v>
      </c>
      <c r="AE22" s="252">
        <v>0</v>
      </c>
      <c r="AF22" s="290">
        <v>0</v>
      </c>
      <c r="AG22" s="252">
        <v>0</v>
      </c>
      <c r="AH22" s="252">
        <v>0</v>
      </c>
      <c r="AI22" s="252">
        <v>0</v>
      </c>
      <c r="AJ22" s="252">
        <v>0</v>
      </c>
      <c r="AK22" s="252">
        <v>0</v>
      </c>
      <c r="AL22" s="252">
        <v>0</v>
      </c>
      <c r="AM22" s="252">
        <v>0</v>
      </c>
      <c r="AN22" s="252">
        <v>0</v>
      </c>
      <c r="AO22" s="252">
        <v>245</v>
      </c>
      <c r="AP22" s="252">
        <v>0</v>
      </c>
      <c r="AQ22" s="252">
        <v>0</v>
      </c>
      <c r="AR22" s="253">
        <f t="shared" si="0"/>
        <v>245</v>
      </c>
      <c r="AS22" s="267"/>
      <c r="AT22" s="29"/>
    </row>
    <row r="23" spans="1:46" s="2" customFormat="1" ht="16.5" customHeight="1">
      <c r="A23" s="25"/>
      <c r="B23" s="105"/>
      <c r="C23" s="24" t="s">
        <v>54</v>
      </c>
      <c r="D23" s="285">
        <v>0</v>
      </c>
      <c r="E23" s="252">
        <v>0</v>
      </c>
      <c r="F23" s="252">
        <v>0</v>
      </c>
      <c r="G23" s="252">
        <v>0</v>
      </c>
      <c r="H23" s="252">
        <v>0</v>
      </c>
      <c r="I23" s="252">
        <v>0</v>
      </c>
      <c r="J23" s="252">
        <v>0</v>
      </c>
      <c r="K23" s="252">
        <v>0</v>
      </c>
      <c r="L23" s="252">
        <v>0</v>
      </c>
      <c r="M23" s="252">
        <v>0</v>
      </c>
      <c r="N23" s="252">
        <v>0</v>
      </c>
      <c r="O23" s="252">
        <v>0</v>
      </c>
      <c r="P23" s="252">
        <v>0</v>
      </c>
      <c r="Q23" s="252">
        <v>0</v>
      </c>
      <c r="R23" s="252">
        <v>0</v>
      </c>
      <c r="S23" s="252">
        <v>0</v>
      </c>
      <c r="T23" s="252">
        <v>0</v>
      </c>
      <c r="U23" s="252">
        <v>0</v>
      </c>
      <c r="V23" s="252">
        <v>0</v>
      </c>
      <c r="W23" s="252">
        <v>0</v>
      </c>
      <c r="X23" s="252">
        <v>0</v>
      </c>
      <c r="Y23" s="252">
        <v>0</v>
      </c>
      <c r="Z23" s="252">
        <v>0</v>
      </c>
      <c r="AA23" s="252">
        <v>0</v>
      </c>
      <c r="AB23" s="252">
        <v>0</v>
      </c>
      <c r="AC23" s="252">
        <v>0</v>
      </c>
      <c r="AD23" s="252">
        <v>0</v>
      </c>
      <c r="AE23" s="252">
        <v>0</v>
      </c>
      <c r="AF23" s="290">
        <v>0</v>
      </c>
      <c r="AG23" s="252">
        <v>0</v>
      </c>
      <c r="AH23" s="252">
        <v>0</v>
      </c>
      <c r="AI23" s="252">
        <v>0</v>
      </c>
      <c r="AJ23" s="252">
        <v>0</v>
      </c>
      <c r="AK23" s="252">
        <v>0</v>
      </c>
      <c r="AL23" s="252">
        <v>0</v>
      </c>
      <c r="AM23" s="252">
        <v>0</v>
      </c>
      <c r="AN23" s="252">
        <v>0</v>
      </c>
      <c r="AO23" s="252">
        <v>0</v>
      </c>
      <c r="AP23" s="252">
        <v>0</v>
      </c>
      <c r="AQ23" s="252">
        <v>0</v>
      </c>
      <c r="AR23" s="253">
        <f t="shared" si="0"/>
        <v>0</v>
      </c>
      <c r="AS23" s="267"/>
      <c r="AT23" s="29"/>
    </row>
    <row r="24" spans="1:46" s="2" customFormat="1" ht="16.5" customHeight="1">
      <c r="A24" s="25"/>
      <c r="B24" s="105"/>
      <c r="C24" s="164" t="s">
        <v>52</v>
      </c>
      <c r="D24" s="284">
        <v>0</v>
      </c>
      <c r="E24" s="252">
        <v>0</v>
      </c>
      <c r="F24" s="252">
        <v>0</v>
      </c>
      <c r="G24" s="252">
        <v>0</v>
      </c>
      <c r="H24" s="252">
        <v>0</v>
      </c>
      <c r="I24" s="252">
        <v>0</v>
      </c>
      <c r="J24" s="252">
        <v>0</v>
      </c>
      <c r="K24" s="252">
        <v>0</v>
      </c>
      <c r="L24" s="252">
        <v>0</v>
      </c>
      <c r="M24" s="252">
        <v>0</v>
      </c>
      <c r="N24" s="252">
        <v>0</v>
      </c>
      <c r="O24" s="252">
        <v>0</v>
      </c>
      <c r="P24" s="252">
        <v>0</v>
      </c>
      <c r="Q24" s="252">
        <v>0</v>
      </c>
      <c r="R24" s="252">
        <v>0</v>
      </c>
      <c r="S24" s="252">
        <v>0</v>
      </c>
      <c r="T24" s="252">
        <v>0</v>
      </c>
      <c r="U24" s="252">
        <v>0</v>
      </c>
      <c r="V24" s="252">
        <v>0</v>
      </c>
      <c r="W24" s="252">
        <v>0</v>
      </c>
      <c r="X24" s="252">
        <v>0</v>
      </c>
      <c r="Y24" s="252">
        <v>0</v>
      </c>
      <c r="Z24" s="252">
        <v>0</v>
      </c>
      <c r="AA24" s="252">
        <v>0</v>
      </c>
      <c r="AB24" s="252">
        <v>0</v>
      </c>
      <c r="AC24" s="252">
        <v>0</v>
      </c>
      <c r="AD24" s="252">
        <v>0</v>
      </c>
      <c r="AE24" s="252">
        <v>0</v>
      </c>
      <c r="AF24" s="290">
        <v>0</v>
      </c>
      <c r="AG24" s="252">
        <v>0</v>
      </c>
      <c r="AH24" s="252">
        <v>0</v>
      </c>
      <c r="AI24" s="252">
        <v>0</v>
      </c>
      <c r="AJ24" s="252">
        <v>0</v>
      </c>
      <c r="AK24" s="252">
        <v>0</v>
      </c>
      <c r="AL24" s="252">
        <v>0</v>
      </c>
      <c r="AM24" s="252">
        <v>0</v>
      </c>
      <c r="AN24" s="252">
        <v>0</v>
      </c>
      <c r="AO24" s="252">
        <v>0</v>
      </c>
      <c r="AP24" s="252">
        <v>0</v>
      </c>
      <c r="AQ24" s="252">
        <v>0</v>
      </c>
      <c r="AR24" s="253">
        <f t="shared" si="0"/>
        <v>0</v>
      </c>
      <c r="AS24" s="267"/>
      <c r="AT24" s="29"/>
    </row>
    <row r="25" spans="1:46" s="2" customFormat="1" ht="16.5" customHeight="1">
      <c r="A25" s="25"/>
      <c r="B25" s="105"/>
      <c r="C25" s="164" t="s">
        <v>53</v>
      </c>
      <c r="D25" s="284">
        <v>0</v>
      </c>
      <c r="E25" s="252">
        <v>0</v>
      </c>
      <c r="F25" s="252">
        <v>0</v>
      </c>
      <c r="G25" s="252">
        <v>0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52">
        <v>0</v>
      </c>
      <c r="N25" s="252">
        <v>0</v>
      </c>
      <c r="O25" s="252">
        <v>0</v>
      </c>
      <c r="P25" s="252">
        <v>0</v>
      </c>
      <c r="Q25" s="252">
        <v>0</v>
      </c>
      <c r="R25" s="252">
        <v>0</v>
      </c>
      <c r="S25" s="252">
        <v>0</v>
      </c>
      <c r="T25" s="252">
        <v>0</v>
      </c>
      <c r="U25" s="252">
        <v>0</v>
      </c>
      <c r="V25" s="252">
        <v>0</v>
      </c>
      <c r="W25" s="252">
        <v>0</v>
      </c>
      <c r="X25" s="252">
        <v>0</v>
      </c>
      <c r="Y25" s="252">
        <v>0</v>
      </c>
      <c r="Z25" s="252">
        <v>0</v>
      </c>
      <c r="AA25" s="252">
        <v>0</v>
      </c>
      <c r="AB25" s="252">
        <v>0</v>
      </c>
      <c r="AC25" s="252">
        <v>0</v>
      </c>
      <c r="AD25" s="252">
        <v>0</v>
      </c>
      <c r="AE25" s="252">
        <v>0</v>
      </c>
      <c r="AF25" s="290">
        <v>0</v>
      </c>
      <c r="AG25" s="252">
        <v>0</v>
      </c>
      <c r="AH25" s="252">
        <v>0</v>
      </c>
      <c r="AI25" s="252">
        <v>0</v>
      </c>
      <c r="AJ25" s="252">
        <v>0</v>
      </c>
      <c r="AK25" s="252">
        <v>0</v>
      </c>
      <c r="AL25" s="252">
        <v>0</v>
      </c>
      <c r="AM25" s="252">
        <v>0</v>
      </c>
      <c r="AN25" s="252">
        <v>0</v>
      </c>
      <c r="AO25" s="252">
        <v>0</v>
      </c>
      <c r="AP25" s="252">
        <v>0</v>
      </c>
      <c r="AQ25" s="252">
        <v>0</v>
      </c>
      <c r="AR25" s="253">
        <f t="shared" si="0"/>
        <v>0</v>
      </c>
      <c r="AS25" s="267"/>
      <c r="AT25" s="29"/>
    </row>
    <row r="26" spans="1:46" s="2" customFormat="1" ht="16.5" customHeight="1">
      <c r="A26" s="25"/>
      <c r="B26" s="105"/>
      <c r="C26" s="24" t="s">
        <v>61</v>
      </c>
      <c r="D26" s="285">
        <v>0</v>
      </c>
      <c r="E26" s="252">
        <v>0</v>
      </c>
      <c r="F26" s="252">
        <v>0</v>
      </c>
      <c r="G26" s="252">
        <v>0</v>
      </c>
      <c r="H26" s="252">
        <v>0</v>
      </c>
      <c r="I26" s="252">
        <v>0</v>
      </c>
      <c r="J26" s="252">
        <v>0</v>
      </c>
      <c r="K26" s="252">
        <v>0</v>
      </c>
      <c r="L26" s="252">
        <v>0</v>
      </c>
      <c r="M26" s="252">
        <v>0</v>
      </c>
      <c r="N26" s="252">
        <v>0</v>
      </c>
      <c r="O26" s="252">
        <v>0</v>
      </c>
      <c r="P26" s="252">
        <v>0</v>
      </c>
      <c r="Q26" s="252">
        <v>0</v>
      </c>
      <c r="R26" s="252">
        <v>0</v>
      </c>
      <c r="S26" s="252">
        <v>0</v>
      </c>
      <c r="T26" s="252">
        <v>0</v>
      </c>
      <c r="U26" s="252">
        <v>0</v>
      </c>
      <c r="V26" s="252">
        <v>0</v>
      </c>
      <c r="W26" s="252">
        <v>0</v>
      </c>
      <c r="X26" s="252">
        <v>0</v>
      </c>
      <c r="Y26" s="252">
        <v>0</v>
      </c>
      <c r="Z26" s="252">
        <v>0</v>
      </c>
      <c r="AA26" s="252">
        <v>0</v>
      </c>
      <c r="AB26" s="252">
        <v>0</v>
      </c>
      <c r="AC26" s="252">
        <v>0</v>
      </c>
      <c r="AD26" s="252">
        <v>0</v>
      </c>
      <c r="AE26" s="252">
        <v>0</v>
      </c>
      <c r="AF26" s="290">
        <v>0</v>
      </c>
      <c r="AG26" s="252">
        <v>0</v>
      </c>
      <c r="AH26" s="252">
        <v>0</v>
      </c>
      <c r="AI26" s="252">
        <v>0</v>
      </c>
      <c r="AJ26" s="252">
        <v>0</v>
      </c>
      <c r="AK26" s="252">
        <v>0</v>
      </c>
      <c r="AL26" s="252">
        <v>0</v>
      </c>
      <c r="AM26" s="252">
        <v>0</v>
      </c>
      <c r="AN26" s="252">
        <v>0</v>
      </c>
      <c r="AO26" s="252">
        <v>0</v>
      </c>
      <c r="AP26" s="252">
        <v>0</v>
      </c>
      <c r="AQ26" s="252">
        <v>0</v>
      </c>
      <c r="AR26" s="253">
        <f t="shared" si="0"/>
        <v>0</v>
      </c>
      <c r="AS26" s="267"/>
      <c r="AT26" s="29"/>
    </row>
    <row r="27" spans="1:46" s="2" customFormat="1" ht="16.5" customHeight="1">
      <c r="A27" s="25"/>
      <c r="B27" s="105"/>
      <c r="C27" s="164" t="s">
        <v>52</v>
      </c>
      <c r="D27" s="284">
        <v>0</v>
      </c>
      <c r="E27" s="252">
        <v>0</v>
      </c>
      <c r="F27" s="252">
        <v>0</v>
      </c>
      <c r="G27" s="252">
        <v>0</v>
      </c>
      <c r="H27" s="252">
        <v>0</v>
      </c>
      <c r="I27" s="252">
        <v>0</v>
      </c>
      <c r="J27" s="252">
        <v>0</v>
      </c>
      <c r="K27" s="252">
        <v>0</v>
      </c>
      <c r="L27" s="252">
        <v>0</v>
      </c>
      <c r="M27" s="252">
        <v>0</v>
      </c>
      <c r="N27" s="252">
        <v>0</v>
      </c>
      <c r="O27" s="252">
        <v>0</v>
      </c>
      <c r="P27" s="252">
        <v>0</v>
      </c>
      <c r="Q27" s="252">
        <v>0</v>
      </c>
      <c r="R27" s="252">
        <v>0</v>
      </c>
      <c r="S27" s="252">
        <v>0</v>
      </c>
      <c r="T27" s="252">
        <v>0</v>
      </c>
      <c r="U27" s="252">
        <v>0</v>
      </c>
      <c r="V27" s="252">
        <v>0</v>
      </c>
      <c r="W27" s="252">
        <v>0</v>
      </c>
      <c r="X27" s="252">
        <v>0</v>
      </c>
      <c r="Y27" s="252">
        <v>0</v>
      </c>
      <c r="Z27" s="252">
        <v>0</v>
      </c>
      <c r="AA27" s="252">
        <v>0</v>
      </c>
      <c r="AB27" s="252">
        <v>0</v>
      </c>
      <c r="AC27" s="252">
        <v>0</v>
      </c>
      <c r="AD27" s="252">
        <v>0</v>
      </c>
      <c r="AE27" s="252">
        <v>0</v>
      </c>
      <c r="AF27" s="290">
        <v>0</v>
      </c>
      <c r="AG27" s="252">
        <v>0</v>
      </c>
      <c r="AH27" s="252">
        <v>0</v>
      </c>
      <c r="AI27" s="252">
        <v>0</v>
      </c>
      <c r="AJ27" s="252">
        <v>0</v>
      </c>
      <c r="AK27" s="252">
        <v>0</v>
      </c>
      <c r="AL27" s="252">
        <v>0</v>
      </c>
      <c r="AM27" s="252">
        <v>0</v>
      </c>
      <c r="AN27" s="252">
        <v>0</v>
      </c>
      <c r="AO27" s="252">
        <v>0</v>
      </c>
      <c r="AP27" s="252">
        <v>0</v>
      </c>
      <c r="AQ27" s="252">
        <v>0</v>
      </c>
      <c r="AR27" s="253">
        <f t="shared" si="0"/>
        <v>0</v>
      </c>
      <c r="AS27" s="267"/>
      <c r="AT27" s="29"/>
    </row>
    <row r="28" spans="1:46" s="2" customFormat="1" ht="16.5" customHeight="1">
      <c r="A28" s="25"/>
      <c r="B28" s="105"/>
      <c r="C28" s="164" t="s">
        <v>53</v>
      </c>
      <c r="D28" s="284">
        <v>0</v>
      </c>
      <c r="E28" s="252">
        <v>0</v>
      </c>
      <c r="F28" s="252">
        <v>0</v>
      </c>
      <c r="G28" s="252">
        <v>0</v>
      </c>
      <c r="H28" s="252">
        <v>0</v>
      </c>
      <c r="I28" s="252">
        <v>0</v>
      </c>
      <c r="J28" s="252">
        <v>0</v>
      </c>
      <c r="K28" s="252">
        <v>0</v>
      </c>
      <c r="L28" s="252">
        <v>0</v>
      </c>
      <c r="M28" s="252">
        <v>0</v>
      </c>
      <c r="N28" s="252">
        <v>0</v>
      </c>
      <c r="O28" s="252">
        <v>0</v>
      </c>
      <c r="P28" s="252">
        <v>0</v>
      </c>
      <c r="Q28" s="252">
        <v>0</v>
      </c>
      <c r="R28" s="252">
        <v>0</v>
      </c>
      <c r="S28" s="252">
        <v>0</v>
      </c>
      <c r="T28" s="252">
        <v>0</v>
      </c>
      <c r="U28" s="252">
        <v>0</v>
      </c>
      <c r="V28" s="252">
        <v>0</v>
      </c>
      <c r="W28" s="252">
        <v>0</v>
      </c>
      <c r="X28" s="252">
        <v>0</v>
      </c>
      <c r="Y28" s="252">
        <v>0</v>
      </c>
      <c r="Z28" s="252">
        <v>0</v>
      </c>
      <c r="AA28" s="252">
        <v>0</v>
      </c>
      <c r="AB28" s="252">
        <v>0</v>
      </c>
      <c r="AC28" s="252">
        <v>0</v>
      </c>
      <c r="AD28" s="252">
        <v>0</v>
      </c>
      <c r="AE28" s="252">
        <v>0</v>
      </c>
      <c r="AF28" s="290">
        <v>0</v>
      </c>
      <c r="AG28" s="252">
        <v>0</v>
      </c>
      <c r="AH28" s="252">
        <v>0</v>
      </c>
      <c r="AI28" s="252">
        <v>0</v>
      </c>
      <c r="AJ28" s="252">
        <v>0</v>
      </c>
      <c r="AK28" s="252">
        <v>0</v>
      </c>
      <c r="AL28" s="252">
        <v>0</v>
      </c>
      <c r="AM28" s="252">
        <v>0</v>
      </c>
      <c r="AN28" s="252">
        <v>0</v>
      </c>
      <c r="AO28" s="252">
        <v>0</v>
      </c>
      <c r="AP28" s="252">
        <v>0</v>
      </c>
      <c r="AQ28" s="252">
        <v>0</v>
      </c>
      <c r="AR28" s="253">
        <f t="shared" si="0"/>
        <v>0</v>
      </c>
      <c r="AS28" s="267"/>
      <c r="AT28" s="29"/>
    </row>
    <row r="29" spans="1:46" s="2" customFormat="1" ht="24.95" customHeight="1">
      <c r="A29" s="25"/>
      <c r="B29" s="105"/>
      <c r="C29" s="214" t="s">
        <v>62</v>
      </c>
      <c r="D29" s="289">
        <v>0</v>
      </c>
      <c r="E29" s="252">
        <v>0</v>
      </c>
      <c r="F29" s="252">
        <v>0</v>
      </c>
      <c r="G29" s="252">
        <v>0</v>
      </c>
      <c r="H29" s="252">
        <v>0</v>
      </c>
      <c r="I29" s="252">
        <v>0</v>
      </c>
      <c r="J29" s="252">
        <v>0</v>
      </c>
      <c r="K29" s="252">
        <v>0</v>
      </c>
      <c r="L29" s="252">
        <v>0</v>
      </c>
      <c r="M29" s="252">
        <v>0</v>
      </c>
      <c r="N29" s="252">
        <v>0</v>
      </c>
      <c r="O29" s="252">
        <v>0</v>
      </c>
      <c r="P29" s="252">
        <v>0</v>
      </c>
      <c r="Q29" s="252">
        <v>0</v>
      </c>
      <c r="R29" s="252">
        <v>0</v>
      </c>
      <c r="S29" s="252">
        <v>0</v>
      </c>
      <c r="T29" s="252">
        <v>0</v>
      </c>
      <c r="U29" s="252">
        <v>0</v>
      </c>
      <c r="V29" s="252">
        <v>0</v>
      </c>
      <c r="W29" s="252">
        <v>0</v>
      </c>
      <c r="X29" s="252">
        <v>0</v>
      </c>
      <c r="Y29" s="252">
        <v>0</v>
      </c>
      <c r="Z29" s="252">
        <v>0</v>
      </c>
      <c r="AA29" s="252">
        <v>0</v>
      </c>
      <c r="AB29" s="252">
        <v>0</v>
      </c>
      <c r="AC29" s="252">
        <v>0</v>
      </c>
      <c r="AD29" s="252">
        <v>0</v>
      </c>
      <c r="AE29" s="252">
        <v>0</v>
      </c>
      <c r="AF29" s="290">
        <v>0</v>
      </c>
      <c r="AG29" s="252">
        <v>0</v>
      </c>
      <c r="AH29" s="252">
        <v>0</v>
      </c>
      <c r="AI29" s="252">
        <v>0</v>
      </c>
      <c r="AJ29" s="252">
        <v>0</v>
      </c>
      <c r="AK29" s="252">
        <v>0</v>
      </c>
      <c r="AL29" s="252">
        <v>0</v>
      </c>
      <c r="AM29" s="252">
        <v>0</v>
      </c>
      <c r="AN29" s="252">
        <v>0</v>
      </c>
      <c r="AO29" s="252">
        <v>245</v>
      </c>
      <c r="AP29" s="252">
        <v>0</v>
      </c>
      <c r="AQ29" s="252">
        <v>0</v>
      </c>
      <c r="AR29" s="216">
        <f t="shared" si="0"/>
        <v>245</v>
      </c>
      <c r="AS29" s="267"/>
      <c r="AT29" s="29"/>
    </row>
    <row r="30" spans="1:46" s="8" customFormat="1" ht="36.950000000000003" customHeight="1">
      <c r="A30" s="28"/>
      <c r="B30" s="107"/>
      <c r="C30" s="163" t="s">
        <v>103</v>
      </c>
      <c r="D30" s="291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90"/>
      <c r="Q30" s="290"/>
      <c r="R30" s="290"/>
      <c r="S30" s="290"/>
      <c r="T30" s="290"/>
      <c r="U30" s="290"/>
      <c r="V30" s="290"/>
      <c r="W30" s="290"/>
      <c r="X30" s="290"/>
      <c r="Y30" s="292"/>
      <c r="Z30" s="292"/>
      <c r="AA30" s="293"/>
      <c r="AB30" s="293"/>
      <c r="AC30" s="293"/>
      <c r="AD30" s="293"/>
      <c r="AE30" s="293"/>
      <c r="AF30" s="294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5"/>
      <c r="AS30" s="278"/>
      <c r="AT30" s="24"/>
    </row>
    <row r="31" spans="1:46" s="7" customFormat="1" ht="16.5" customHeight="1">
      <c r="A31" s="31"/>
      <c r="B31" s="102"/>
      <c r="C31" s="24" t="s">
        <v>51</v>
      </c>
      <c r="D31" s="285">
        <v>0</v>
      </c>
      <c r="E31" s="272">
        <v>0</v>
      </c>
      <c r="F31" s="272">
        <v>0</v>
      </c>
      <c r="G31" s="272">
        <v>0</v>
      </c>
      <c r="H31" s="272">
        <v>0</v>
      </c>
      <c r="I31" s="272">
        <v>0</v>
      </c>
      <c r="J31" s="272">
        <v>0</v>
      </c>
      <c r="K31" s="272">
        <v>0</v>
      </c>
      <c r="L31" s="272">
        <v>0</v>
      </c>
      <c r="M31" s="252">
        <v>0</v>
      </c>
      <c r="N31" s="252">
        <v>0</v>
      </c>
      <c r="O31" s="252">
        <v>1030.5818789999998</v>
      </c>
      <c r="P31" s="290">
        <v>0</v>
      </c>
      <c r="Q31" s="290">
        <v>399.10225198698561</v>
      </c>
      <c r="R31" s="290">
        <v>0</v>
      </c>
      <c r="S31" s="290">
        <v>0</v>
      </c>
      <c r="T31" s="290">
        <v>943.22991599999989</v>
      </c>
      <c r="U31" s="290">
        <v>0</v>
      </c>
      <c r="V31" s="290">
        <v>0</v>
      </c>
      <c r="W31" s="290">
        <v>0</v>
      </c>
      <c r="X31" s="290">
        <v>0</v>
      </c>
      <c r="Y31" s="292">
        <v>0</v>
      </c>
      <c r="Z31" s="292">
        <v>0</v>
      </c>
      <c r="AA31" s="293">
        <v>0</v>
      </c>
      <c r="AB31" s="293">
        <v>0</v>
      </c>
      <c r="AC31" s="293">
        <v>0</v>
      </c>
      <c r="AD31" s="293">
        <v>0</v>
      </c>
      <c r="AE31" s="293">
        <v>0</v>
      </c>
      <c r="AF31" s="300">
        <v>18232.609669535697</v>
      </c>
      <c r="AG31" s="293">
        <v>0</v>
      </c>
      <c r="AH31" s="293">
        <v>0</v>
      </c>
      <c r="AI31" s="293">
        <v>0</v>
      </c>
      <c r="AJ31" s="293">
        <v>0</v>
      </c>
      <c r="AK31" s="293">
        <v>0</v>
      </c>
      <c r="AL31" s="293">
        <v>0</v>
      </c>
      <c r="AM31" s="293">
        <v>0</v>
      </c>
      <c r="AN31" s="293">
        <v>0</v>
      </c>
      <c r="AO31" s="293">
        <v>10</v>
      </c>
      <c r="AP31" s="293">
        <v>0</v>
      </c>
      <c r="AQ31" s="293">
        <v>0</v>
      </c>
      <c r="AR31" s="253">
        <f t="shared" ref="AR31:AR40" si="1">+SUM(E31:AQ31)</f>
        <v>20615.523716522683</v>
      </c>
      <c r="AS31" s="288"/>
      <c r="AT31" s="20"/>
    </row>
    <row r="32" spans="1:46" s="7" customFormat="1" ht="16.5" customHeight="1">
      <c r="A32" s="31"/>
      <c r="B32" s="104"/>
      <c r="C32" s="164" t="s">
        <v>52</v>
      </c>
      <c r="D32" s="284">
        <v>0</v>
      </c>
      <c r="E32" s="272">
        <v>0</v>
      </c>
      <c r="F32" s="272">
        <v>0</v>
      </c>
      <c r="G32" s="272">
        <v>0</v>
      </c>
      <c r="H32" s="272">
        <v>0</v>
      </c>
      <c r="I32" s="272">
        <v>0</v>
      </c>
      <c r="J32" s="272">
        <v>0</v>
      </c>
      <c r="K32" s="272">
        <v>0</v>
      </c>
      <c r="L32" s="272">
        <v>0</v>
      </c>
      <c r="M32" s="252">
        <v>0</v>
      </c>
      <c r="N32" s="252">
        <v>0</v>
      </c>
      <c r="O32" s="252">
        <v>0</v>
      </c>
      <c r="P32" s="290">
        <v>0</v>
      </c>
      <c r="Q32" s="290">
        <v>176.13404300000002</v>
      </c>
      <c r="R32" s="290">
        <v>0</v>
      </c>
      <c r="S32" s="290">
        <v>0</v>
      </c>
      <c r="T32" s="290">
        <v>0</v>
      </c>
      <c r="U32" s="290">
        <v>0</v>
      </c>
      <c r="V32" s="290">
        <v>0</v>
      </c>
      <c r="W32" s="290">
        <v>0</v>
      </c>
      <c r="X32" s="290">
        <v>0</v>
      </c>
      <c r="Y32" s="292">
        <v>0</v>
      </c>
      <c r="Z32" s="292">
        <v>0</v>
      </c>
      <c r="AA32" s="293">
        <v>0</v>
      </c>
      <c r="AB32" s="293">
        <v>0</v>
      </c>
      <c r="AC32" s="293">
        <v>0</v>
      </c>
      <c r="AD32" s="293">
        <v>0</v>
      </c>
      <c r="AE32" s="293">
        <v>0</v>
      </c>
      <c r="AF32" s="300">
        <v>10250.23807729177</v>
      </c>
      <c r="AG32" s="293">
        <v>0</v>
      </c>
      <c r="AH32" s="293">
        <v>0</v>
      </c>
      <c r="AI32" s="293">
        <v>0</v>
      </c>
      <c r="AJ32" s="293">
        <v>0</v>
      </c>
      <c r="AK32" s="293">
        <v>0</v>
      </c>
      <c r="AL32" s="293">
        <v>0</v>
      </c>
      <c r="AM32" s="293">
        <v>0</v>
      </c>
      <c r="AN32" s="293">
        <v>0</v>
      </c>
      <c r="AO32" s="293">
        <v>5</v>
      </c>
      <c r="AP32" s="293">
        <v>0</v>
      </c>
      <c r="AQ32" s="293">
        <v>0</v>
      </c>
      <c r="AR32" s="253">
        <f t="shared" si="1"/>
        <v>10431.37212029177</v>
      </c>
      <c r="AS32" s="288"/>
      <c r="AT32" s="20"/>
    </row>
    <row r="33" spans="1:46" s="7" customFormat="1" ht="16.5" customHeight="1">
      <c r="A33" s="31"/>
      <c r="B33" s="104"/>
      <c r="C33" s="164" t="s">
        <v>53</v>
      </c>
      <c r="D33" s="284">
        <v>0</v>
      </c>
      <c r="E33" s="272">
        <v>0</v>
      </c>
      <c r="F33" s="272">
        <v>0</v>
      </c>
      <c r="G33" s="272">
        <v>0</v>
      </c>
      <c r="H33" s="272">
        <v>0</v>
      </c>
      <c r="I33" s="272">
        <v>0</v>
      </c>
      <c r="J33" s="272">
        <v>0</v>
      </c>
      <c r="K33" s="272">
        <v>0</v>
      </c>
      <c r="L33" s="272">
        <v>0</v>
      </c>
      <c r="M33" s="252">
        <v>0</v>
      </c>
      <c r="N33" s="252">
        <v>0</v>
      </c>
      <c r="O33" s="252">
        <v>1030.5818789999998</v>
      </c>
      <c r="P33" s="290">
        <v>0</v>
      </c>
      <c r="Q33" s="290">
        <v>222.96820898698562</v>
      </c>
      <c r="R33" s="290">
        <v>0</v>
      </c>
      <c r="S33" s="290">
        <v>0</v>
      </c>
      <c r="T33" s="290">
        <v>943.22991599999989</v>
      </c>
      <c r="U33" s="290">
        <v>0</v>
      </c>
      <c r="V33" s="290">
        <v>0</v>
      </c>
      <c r="W33" s="290">
        <v>0</v>
      </c>
      <c r="X33" s="290">
        <v>0</v>
      </c>
      <c r="Y33" s="292">
        <v>0</v>
      </c>
      <c r="Z33" s="292">
        <v>0</v>
      </c>
      <c r="AA33" s="293">
        <v>0</v>
      </c>
      <c r="AB33" s="293">
        <v>0</v>
      </c>
      <c r="AC33" s="293">
        <v>0</v>
      </c>
      <c r="AD33" s="293">
        <v>0</v>
      </c>
      <c r="AE33" s="293">
        <v>0</v>
      </c>
      <c r="AF33" s="300">
        <v>7982.3715922439287</v>
      </c>
      <c r="AG33" s="293">
        <v>0</v>
      </c>
      <c r="AH33" s="293">
        <v>0</v>
      </c>
      <c r="AI33" s="293">
        <v>0</v>
      </c>
      <c r="AJ33" s="293">
        <v>0</v>
      </c>
      <c r="AK33" s="293">
        <v>0</v>
      </c>
      <c r="AL33" s="293">
        <v>0</v>
      </c>
      <c r="AM33" s="293">
        <v>0</v>
      </c>
      <c r="AN33" s="293">
        <v>0</v>
      </c>
      <c r="AO33" s="293">
        <v>5</v>
      </c>
      <c r="AP33" s="293">
        <v>0</v>
      </c>
      <c r="AQ33" s="293">
        <v>0</v>
      </c>
      <c r="AR33" s="253">
        <f t="shared" si="1"/>
        <v>10184.151596230913</v>
      </c>
      <c r="AS33" s="288"/>
      <c r="AT33" s="20"/>
    </row>
    <row r="34" spans="1:46" s="2" customFormat="1" ht="16.5" customHeight="1">
      <c r="A34" s="25"/>
      <c r="B34" s="105"/>
      <c r="C34" s="24" t="s">
        <v>54</v>
      </c>
      <c r="D34" s="285">
        <v>0</v>
      </c>
      <c r="E34" s="272">
        <v>0</v>
      </c>
      <c r="F34" s="272">
        <v>0</v>
      </c>
      <c r="G34" s="272">
        <v>0</v>
      </c>
      <c r="H34" s="272">
        <v>0</v>
      </c>
      <c r="I34" s="272">
        <v>0</v>
      </c>
      <c r="J34" s="272">
        <v>0</v>
      </c>
      <c r="K34" s="272">
        <v>125.01687727843257</v>
      </c>
      <c r="L34" s="272">
        <v>0</v>
      </c>
      <c r="M34" s="272">
        <v>0</v>
      </c>
      <c r="N34" s="272">
        <v>0</v>
      </c>
      <c r="O34" s="272">
        <v>163.180241</v>
      </c>
      <c r="P34" s="272">
        <v>0</v>
      </c>
      <c r="Q34" s="272">
        <v>0</v>
      </c>
      <c r="R34" s="272">
        <v>0</v>
      </c>
      <c r="S34" s="272">
        <v>0</v>
      </c>
      <c r="T34" s="272">
        <v>134.91095899999999</v>
      </c>
      <c r="U34" s="272">
        <v>0</v>
      </c>
      <c r="V34" s="272">
        <v>0</v>
      </c>
      <c r="W34" s="272">
        <v>0</v>
      </c>
      <c r="X34" s="272">
        <v>0</v>
      </c>
      <c r="Y34" s="272">
        <v>0</v>
      </c>
      <c r="Z34" s="272">
        <v>0</v>
      </c>
      <c r="AA34" s="272">
        <v>0</v>
      </c>
      <c r="AB34" s="272">
        <v>0</v>
      </c>
      <c r="AC34" s="272">
        <v>0</v>
      </c>
      <c r="AD34" s="272">
        <v>0</v>
      </c>
      <c r="AE34" s="272">
        <v>0</v>
      </c>
      <c r="AF34" s="272">
        <v>2234.1439804136558</v>
      </c>
      <c r="AG34" s="272">
        <v>0</v>
      </c>
      <c r="AH34" s="272">
        <v>0</v>
      </c>
      <c r="AI34" s="272">
        <v>0</v>
      </c>
      <c r="AJ34" s="272">
        <v>0</v>
      </c>
      <c r="AK34" s="272">
        <v>0</v>
      </c>
      <c r="AL34" s="272">
        <v>0</v>
      </c>
      <c r="AM34" s="272">
        <v>0</v>
      </c>
      <c r="AN34" s="272">
        <v>0</v>
      </c>
      <c r="AO34" s="272">
        <v>0.1</v>
      </c>
      <c r="AP34" s="272">
        <v>0</v>
      </c>
      <c r="AQ34" s="272">
        <v>0</v>
      </c>
      <c r="AR34" s="253">
        <f t="shared" si="1"/>
        <v>2657.3520576920882</v>
      </c>
      <c r="AS34" s="267"/>
      <c r="AT34" s="29"/>
    </row>
    <row r="35" spans="1:46" s="7" customFormat="1" ht="16.5" customHeight="1">
      <c r="A35" s="31"/>
      <c r="B35" s="104"/>
      <c r="C35" s="164" t="s">
        <v>52</v>
      </c>
      <c r="D35" s="284">
        <v>0</v>
      </c>
      <c r="E35" s="272">
        <v>0</v>
      </c>
      <c r="F35" s="272">
        <v>0</v>
      </c>
      <c r="G35" s="272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52">
        <v>0</v>
      </c>
      <c r="N35" s="252">
        <v>0</v>
      </c>
      <c r="O35" s="252">
        <v>138.456119</v>
      </c>
      <c r="P35" s="290">
        <v>0</v>
      </c>
      <c r="Q35" s="290">
        <v>0</v>
      </c>
      <c r="R35" s="290">
        <v>0</v>
      </c>
      <c r="S35" s="290">
        <v>0</v>
      </c>
      <c r="T35" s="290">
        <v>2.6373979999999997</v>
      </c>
      <c r="U35" s="290">
        <v>0</v>
      </c>
      <c r="V35" s="290">
        <v>0</v>
      </c>
      <c r="W35" s="290">
        <v>0</v>
      </c>
      <c r="X35" s="290">
        <v>0</v>
      </c>
      <c r="Y35" s="292">
        <v>0</v>
      </c>
      <c r="Z35" s="292">
        <v>0</v>
      </c>
      <c r="AA35" s="293">
        <v>0</v>
      </c>
      <c r="AB35" s="293">
        <v>0</v>
      </c>
      <c r="AC35" s="293">
        <v>0</v>
      </c>
      <c r="AD35" s="293">
        <v>0</v>
      </c>
      <c r="AE35" s="293">
        <v>0</v>
      </c>
      <c r="AF35" s="300">
        <v>472.15861441365593</v>
      </c>
      <c r="AG35" s="293">
        <v>0</v>
      </c>
      <c r="AH35" s="293">
        <v>0</v>
      </c>
      <c r="AI35" s="293">
        <v>0</v>
      </c>
      <c r="AJ35" s="293">
        <v>0</v>
      </c>
      <c r="AK35" s="293">
        <v>0</v>
      </c>
      <c r="AL35" s="293">
        <v>0</v>
      </c>
      <c r="AM35" s="293">
        <v>0</v>
      </c>
      <c r="AN35" s="293">
        <v>0</v>
      </c>
      <c r="AO35" s="293">
        <v>0.1</v>
      </c>
      <c r="AP35" s="293">
        <v>0</v>
      </c>
      <c r="AQ35" s="293">
        <v>0</v>
      </c>
      <c r="AR35" s="253">
        <f t="shared" si="1"/>
        <v>613.35213141365591</v>
      </c>
      <c r="AS35" s="288"/>
      <c r="AT35" s="20"/>
    </row>
    <row r="36" spans="1:46" s="7" customFormat="1" ht="16.5" customHeight="1">
      <c r="A36" s="31"/>
      <c r="B36" s="104"/>
      <c r="C36" s="164" t="s">
        <v>53</v>
      </c>
      <c r="D36" s="284">
        <v>0</v>
      </c>
      <c r="E36" s="272">
        <v>0</v>
      </c>
      <c r="F36" s="272">
        <v>0</v>
      </c>
      <c r="G36" s="272">
        <v>0</v>
      </c>
      <c r="H36" s="272">
        <v>0</v>
      </c>
      <c r="I36" s="272">
        <v>0</v>
      </c>
      <c r="J36" s="272">
        <v>0</v>
      </c>
      <c r="K36" s="272">
        <v>125.01687727843257</v>
      </c>
      <c r="L36" s="272">
        <v>0</v>
      </c>
      <c r="M36" s="252">
        <v>0</v>
      </c>
      <c r="N36" s="252">
        <v>0</v>
      </c>
      <c r="O36" s="252">
        <v>24.724122000000001</v>
      </c>
      <c r="P36" s="290">
        <v>0</v>
      </c>
      <c r="Q36" s="290">
        <v>0</v>
      </c>
      <c r="R36" s="290">
        <v>0</v>
      </c>
      <c r="S36" s="290">
        <v>0</v>
      </c>
      <c r="T36" s="290">
        <v>132.273561</v>
      </c>
      <c r="U36" s="290">
        <v>0</v>
      </c>
      <c r="V36" s="290">
        <v>0</v>
      </c>
      <c r="W36" s="290">
        <v>0</v>
      </c>
      <c r="X36" s="290">
        <v>0</v>
      </c>
      <c r="Y36" s="292">
        <v>0</v>
      </c>
      <c r="Z36" s="292">
        <v>0</v>
      </c>
      <c r="AA36" s="293">
        <v>0</v>
      </c>
      <c r="AB36" s="293">
        <v>0</v>
      </c>
      <c r="AC36" s="293">
        <v>0</v>
      </c>
      <c r="AD36" s="293">
        <v>0</v>
      </c>
      <c r="AE36" s="293">
        <v>0</v>
      </c>
      <c r="AF36" s="300">
        <v>1761.9853659999999</v>
      </c>
      <c r="AG36" s="293">
        <v>0</v>
      </c>
      <c r="AH36" s="293">
        <v>0</v>
      </c>
      <c r="AI36" s="293">
        <v>0</v>
      </c>
      <c r="AJ36" s="293">
        <v>0</v>
      </c>
      <c r="AK36" s="293">
        <v>0</v>
      </c>
      <c r="AL36" s="293">
        <v>0</v>
      </c>
      <c r="AM36" s="293">
        <v>0</v>
      </c>
      <c r="AN36" s="293">
        <v>0</v>
      </c>
      <c r="AO36" s="293">
        <v>0</v>
      </c>
      <c r="AP36" s="293">
        <v>0</v>
      </c>
      <c r="AQ36" s="293">
        <v>0</v>
      </c>
      <c r="AR36" s="253">
        <f t="shared" si="1"/>
        <v>2043.9999262784324</v>
      </c>
      <c r="AS36" s="288"/>
      <c r="AT36" s="20"/>
    </row>
    <row r="37" spans="1:46" s="2" customFormat="1" ht="16.5" customHeight="1">
      <c r="A37" s="25"/>
      <c r="B37" s="105"/>
      <c r="C37" s="24" t="s">
        <v>61</v>
      </c>
      <c r="D37" s="285">
        <v>0</v>
      </c>
      <c r="E37" s="272">
        <v>0</v>
      </c>
      <c r="F37" s="272">
        <v>0</v>
      </c>
      <c r="G37" s="272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>
        <v>0</v>
      </c>
      <c r="P37" s="272">
        <v>0</v>
      </c>
      <c r="Q37" s="272">
        <v>114.91912038481161</v>
      </c>
      <c r="R37" s="272">
        <v>0</v>
      </c>
      <c r="S37" s="272">
        <v>0</v>
      </c>
      <c r="T37" s="272">
        <v>0</v>
      </c>
      <c r="U37" s="272">
        <v>0</v>
      </c>
      <c r="V37" s="272">
        <v>0</v>
      </c>
      <c r="W37" s="272">
        <v>0</v>
      </c>
      <c r="X37" s="272">
        <v>0</v>
      </c>
      <c r="Y37" s="272">
        <v>0</v>
      </c>
      <c r="Z37" s="272">
        <v>0</v>
      </c>
      <c r="AA37" s="272">
        <v>0</v>
      </c>
      <c r="AB37" s="272">
        <v>0</v>
      </c>
      <c r="AC37" s="272">
        <v>0</v>
      </c>
      <c r="AD37" s="272">
        <v>0</v>
      </c>
      <c r="AE37" s="272">
        <v>0</v>
      </c>
      <c r="AF37" s="272">
        <v>275.47694533073775</v>
      </c>
      <c r="AG37" s="272">
        <v>0</v>
      </c>
      <c r="AH37" s="272">
        <v>0</v>
      </c>
      <c r="AI37" s="272">
        <v>0</v>
      </c>
      <c r="AJ37" s="272">
        <v>0</v>
      </c>
      <c r="AK37" s="272">
        <v>0</v>
      </c>
      <c r="AL37" s="272">
        <v>0</v>
      </c>
      <c r="AM37" s="272">
        <v>0</v>
      </c>
      <c r="AN37" s="272">
        <v>0</v>
      </c>
      <c r="AO37" s="272">
        <v>0</v>
      </c>
      <c r="AP37" s="272">
        <v>0</v>
      </c>
      <c r="AQ37" s="272">
        <v>0</v>
      </c>
      <c r="AR37" s="253">
        <f t="shared" si="1"/>
        <v>390.39606571554935</v>
      </c>
      <c r="AS37" s="267"/>
      <c r="AT37" s="29"/>
    </row>
    <row r="38" spans="1:46" s="7" customFormat="1" ht="16.5" customHeight="1">
      <c r="A38" s="31"/>
      <c r="B38" s="104"/>
      <c r="C38" s="164" t="s">
        <v>52</v>
      </c>
      <c r="D38" s="284">
        <v>0</v>
      </c>
      <c r="E38" s="272">
        <v>0</v>
      </c>
      <c r="F38" s="272">
        <v>0</v>
      </c>
      <c r="G38" s="272">
        <v>0</v>
      </c>
      <c r="H38" s="272">
        <v>0</v>
      </c>
      <c r="I38" s="272">
        <v>0</v>
      </c>
      <c r="J38" s="272">
        <v>0</v>
      </c>
      <c r="K38" s="272">
        <v>0</v>
      </c>
      <c r="L38" s="272">
        <v>0</v>
      </c>
      <c r="M38" s="252">
        <v>0</v>
      </c>
      <c r="N38" s="252">
        <v>0</v>
      </c>
      <c r="O38" s="252">
        <v>0</v>
      </c>
      <c r="P38" s="290">
        <v>0</v>
      </c>
      <c r="Q38" s="290">
        <v>114.91912038481161</v>
      </c>
      <c r="R38" s="290">
        <v>0</v>
      </c>
      <c r="S38" s="290">
        <v>0</v>
      </c>
      <c r="T38" s="290">
        <v>0</v>
      </c>
      <c r="U38" s="290">
        <v>0</v>
      </c>
      <c r="V38" s="290">
        <v>0</v>
      </c>
      <c r="W38" s="290">
        <v>0</v>
      </c>
      <c r="X38" s="290">
        <v>0</v>
      </c>
      <c r="Y38" s="292">
        <v>0</v>
      </c>
      <c r="Z38" s="292">
        <v>0</v>
      </c>
      <c r="AA38" s="293">
        <v>0</v>
      </c>
      <c r="AB38" s="293">
        <v>0</v>
      </c>
      <c r="AC38" s="293">
        <v>0</v>
      </c>
      <c r="AD38" s="293">
        <v>0</v>
      </c>
      <c r="AE38" s="293">
        <v>0</v>
      </c>
      <c r="AF38" s="300">
        <v>275.47694533073775</v>
      </c>
      <c r="AG38" s="293">
        <v>0</v>
      </c>
      <c r="AH38" s="293">
        <v>0</v>
      </c>
      <c r="AI38" s="293">
        <v>0</v>
      </c>
      <c r="AJ38" s="293">
        <v>0</v>
      </c>
      <c r="AK38" s="293">
        <v>0</v>
      </c>
      <c r="AL38" s="293">
        <v>0</v>
      </c>
      <c r="AM38" s="293">
        <v>0</v>
      </c>
      <c r="AN38" s="293">
        <v>0</v>
      </c>
      <c r="AO38" s="293">
        <v>0</v>
      </c>
      <c r="AP38" s="293">
        <v>0</v>
      </c>
      <c r="AQ38" s="293">
        <v>0</v>
      </c>
      <c r="AR38" s="253">
        <f t="shared" si="1"/>
        <v>390.39606571554935</v>
      </c>
      <c r="AS38" s="288"/>
      <c r="AT38" s="20"/>
    </row>
    <row r="39" spans="1:46" s="7" customFormat="1" ht="16.5" customHeight="1">
      <c r="A39" s="31"/>
      <c r="B39" s="104"/>
      <c r="C39" s="164" t="s">
        <v>53</v>
      </c>
      <c r="D39" s="284">
        <v>0</v>
      </c>
      <c r="E39" s="272">
        <v>0</v>
      </c>
      <c r="F39" s="272">
        <v>0</v>
      </c>
      <c r="G39" s="272">
        <v>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52">
        <v>0</v>
      </c>
      <c r="N39" s="252">
        <v>0</v>
      </c>
      <c r="O39" s="252">
        <v>0</v>
      </c>
      <c r="P39" s="290">
        <v>0</v>
      </c>
      <c r="Q39" s="290">
        <v>0</v>
      </c>
      <c r="R39" s="290">
        <v>0</v>
      </c>
      <c r="S39" s="290">
        <v>0</v>
      </c>
      <c r="T39" s="290">
        <v>0</v>
      </c>
      <c r="U39" s="290">
        <v>0</v>
      </c>
      <c r="V39" s="290">
        <v>0</v>
      </c>
      <c r="W39" s="290">
        <v>0</v>
      </c>
      <c r="X39" s="290">
        <v>0</v>
      </c>
      <c r="Y39" s="292">
        <v>0</v>
      </c>
      <c r="Z39" s="292">
        <v>0</v>
      </c>
      <c r="AA39" s="293">
        <v>0</v>
      </c>
      <c r="AB39" s="293">
        <v>0</v>
      </c>
      <c r="AC39" s="293">
        <v>0</v>
      </c>
      <c r="AD39" s="293">
        <v>0</v>
      </c>
      <c r="AE39" s="293">
        <v>0</v>
      </c>
      <c r="AF39" s="300">
        <v>0</v>
      </c>
      <c r="AG39" s="293">
        <v>0</v>
      </c>
      <c r="AH39" s="293">
        <v>0</v>
      </c>
      <c r="AI39" s="293">
        <v>0</v>
      </c>
      <c r="AJ39" s="293">
        <v>0</v>
      </c>
      <c r="AK39" s="293">
        <v>0</v>
      </c>
      <c r="AL39" s="293">
        <v>0</v>
      </c>
      <c r="AM39" s="293">
        <v>0</v>
      </c>
      <c r="AN39" s="293">
        <v>0</v>
      </c>
      <c r="AO39" s="293">
        <v>0</v>
      </c>
      <c r="AP39" s="293">
        <v>0</v>
      </c>
      <c r="AQ39" s="293">
        <v>0</v>
      </c>
      <c r="AR39" s="253">
        <f t="shared" si="1"/>
        <v>0</v>
      </c>
      <c r="AS39" s="288"/>
      <c r="AT39" s="20"/>
    </row>
    <row r="40" spans="1:46" s="3" customFormat="1" ht="24.95" customHeight="1">
      <c r="A40" s="25"/>
      <c r="B40" s="105"/>
      <c r="C40" s="214" t="s">
        <v>62</v>
      </c>
      <c r="D40" s="289">
        <v>0</v>
      </c>
      <c r="E40" s="252">
        <v>0</v>
      </c>
      <c r="F40" s="252">
        <v>0</v>
      </c>
      <c r="G40" s="252">
        <v>0</v>
      </c>
      <c r="H40" s="252">
        <v>0</v>
      </c>
      <c r="I40" s="252">
        <v>0</v>
      </c>
      <c r="J40" s="252">
        <v>0</v>
      </c>
      <c r="K40" s="252">
        <v>125.01687727843257</v>
      </c>
      <c r="L40" s="252">
        <v>0</v>
      </c>
      <c r="M40" s="252">
        <v>0</v>
      </c>
      <c r="N40" s="252">
        <v>0</v>
      </c>
      <c r="O40" s="252">
        <v>1193.7621199999999</v>
      </c>
      <c r="P40" s="252">
        <v>0</v>
      </c>
      <c r="Q40" s="252">
        <v>514.02137237179727</v>
      </c>
      <c r="R40" s="252">
        <v>0</v>
      </c>
      <c r="S40" s="252">
        <v>0</v>
      </c>
      <c r="T40" s="252">
        <v>1078.1408749999998</v>
      </c>
      <c r="U40" s="252">
        <v>0</v>
      </c>
      <c r="V40" s="252">
        <v>0</v>
      </c>
      <c r="W40" s="252">
        <v>0</v>
      </c>
      <c r="X40" s="252">
        <v>0</v>
      </c>
      <c r="Y40" s="252">
        <v>0</v>
      </c>
      <c r="Z40" s="252">
        <v>0</v>
      </c>
      <c r="AA40" s="252">
        <v>0</v>
      </c>
      <c r="AB40" s="252">
        <v>0</v>
      </c>
      <c r="AC40" s="252">
        <v>0</v>
      </c>
      <c r="AD40" s="252">
        <v>0</v>
      </c>
      <c r="AE40" s="252">
        <v>0</v>
      </c>
      <c r="AF40" s="272">
        <v>20742.230595280089</v>
      </c>
      <c r="AG40" s="252">
        <v>0</v>
      </c>
      <c r="AH40" s="252">
        <v>0</v>
      </c>
      <c r="AI40" s="252">
        <v>0</v>
      </c>
      <c r="AJ40" s="252">
        <v>0</v>
      </c>
      <c r="AK40" s="252">
        <v>0</v>
      </c>
      <c r="AL40" s="252">
        <v>0</v>
      </c>
      <c r="AM40" s="252">
        <v>0</v>
      </c>
      <c r="AN40" s="252">
        <v>0</v>
      </c>
      <c r="AO40" s="252">
        <v>10.1</v>
      </c>
      <c r="AP40" s="252">
        <v>0</v>
      </c>
      <c r="AQ40" s="252">
        <v>0</v>
      </c>
      <c r="AR40" s="216">
        <f t="shared" si="1"/>
        <v>23663.271839930316</v>
      </c>
      <c r="AS40" s="267"/>
      <c r="AT40" s="29"/>
    </row>
    <row r="41" spans="1:46" s="8" customFormat="1" ht="36.950000000000003" customHeight="1">
      <c r="A41" s="28"/>
      <c r="B41" s="107"/>
      <c r="C41" s="166" t="s">
        <v>104</v>
      </c>
      <c r="D41" s="296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0"/>
      <c r="Q41" s="290"/>
      <c r="R41" s="290"/>
      <c r="S41" s="290"/>
      <c r="T41" s="290"/>
      <c r="U41" s="290"/>
      <c r="V41" s="290"/>
      <c r="W41" s="290"/>
      <c r="X41" s="290"/>
      <c r="Y41" s="292"/>
      <c r="Z41" s="292"/>
      <c r="AA41" s="293"/>
      <c r="AB41" s="293"/>
      <c r="AC41" s="293"/>
      <c r="AD41" s="293"/>
      <c r="AE41" s="293"/>
      <c r="AF41" s="294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5"/>
      <c r="AS41" s="278"/>
      <c r="AT41" s="24"/>
    </row>
    <row r="42" spans="1:46" s="7" customFormat="1" ht="16.5" customHeight="1">
      <c r="A42" s="31"/>
      <c r="B42" s="102"/>
      <c r="C42" s="24" t="s">
        <v>51</v>
      </c>
      <c r="D42" s="285">
        <v>0</v>
      </c>
      <c r="E42" s="272">
        <v>0</v>
      </c>
      <c r="F42" s="272">
        <v>0</v>
      </c>
      <c r="G42" s="272">
        <v>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52">
        <v>0</v>
      </c>
      <c r="N42" s="252">
        <v>0</v>
      </c>
      <c r="O42" s="252">
        <v>0</v>
      </c>
      <c r="P42" s="290">
        <v>0</v>
      </c>
      <c r="Q42" s="290">
        <v>69.476535423548356</v>
      </c>
      <c r="R42" s="290">
        <v>0</v>
      </c>
      <c r="S42" s="290">
        <v>0</v>
      </c>
      <c r="T42" s="290">
        <v>0</v>
      </c>
      <c r="U42" s="290">
        <v>0</v>
      </c>
      <c r="V42" s="290">
        <v>0</v>
      </c>
      <c r="W42" s="290">
        <v>0</v>
      </c>
      <c r="X42" s="290">
        <v>0</v>
      </c>
      <c r="Y42" s="292">
        <v>0</v>
      </c>
      <c r="Z42" s="292">
        <v>0</v>
      </c>
      <c r="AA42" s="293">
        <v>0</v>
      </c>
      <c r="AB42" s="293">
        <v>0</v>
      </c>
      <c r="AC42" s="293">
        <v>0</v>
      </c>
      <c r="AD42" s="293">
        <v>0</v>
      </c>
      <c r="AE42" s="293">
        <v>0</v>
      </c>
      <c r="AF42" s="294">
        <v>96.921983495837324</v>
      </c>
      <c r="AG42" s="293">
        <v>0</v>
      </c>
      <c r="AH42" s="293">
        <v>0</v>
      </c>
      <c r="AI42" s="293">
        <v>0</v>
      </c>
      <c r="AJ42" s="293">
        <v>0</v>
      </c>
      <c r="AK42" s="293">
        <v>0</v>
      </c>
      <c r="AL42" s="293">
        <v>0</v>
      </c>
      <c r="AM42" s="293">
        <v>0</v>
      </c>
      <c r="AN42" s="293">
        <v>0</v>
      </c>
      <c r="AO42" s="293">
        <v>0</v>
      </c>
      <c r="AP42" s="293">
        <v>0</v>
      </c>
      <c r="AQ42" s="293">
        <v>0</v>
      </c>
      <c r="AR42" s="253">
        <f t="shared" ref="AR42:AR51" si="2">+SUM(E42:AQ42)</f>
        <v>166.39851891938568</v>
      </c>
      <c r="AS42" s="288"/>
      <c r="AT42" s="20"/>
    </row>
    <row r="43" spans="1:46" s="7" customFormat="1" ht="16.5" customHeight="1">
      <c r="A43" s="31"/>
      <c r="B43" s="104"/>
      <c r="C43" s="164" t="s">
        <v>52</v>
      </c>
      <c r="D43" s="284">
        <v>0</v>
      </c>
      <c r="E43" s="272">
        <v>0</v>
      </c>
      <c r="F43" s="272">
        <v>0</v>
      </c>
      <c r="G43" s="272">
        <v>0</v>
      </c>
      <c r="H43" s="272">
        <v>0</v>
      </c>
      <c r="I43" s="272">
        <v>0</v>
      </c>
      <c r="J43" s="272">
        <v>0</v>
      </c>
      <c r="K43" s="272">
        <v>0</v>
      </c>
      <c r="L43" s="272">
        <v>0</v>
      </c>
      <c r="M43" s="252">
        <v>0</v>
      </c>
      <c r="N43" s="252">
        <v>0</v>
      </c>
      <c r="O43" s="252">
        <v>0</v>
      </c>
      <c r="P43" s="290">
        <v>0</v>
      </c>
      <c r="Q43" s="290">
        <v>0</v>
      </c>
      <c r="R43" s="290">
        <v>0</v>
      </c>
      <c r="S43" s="290">
        <v>0</v>
      </c>
      <c r="T43" s="290">
        <v>0</v>
      </c>
      <c r="U43" s="290">
        <v>0</v>
      </c>
      <c r="V43" s="290">
        <v>0</v>
      </c>
      <c r="W43" s="290">
        <v>0</v>
      </c>
      <c r="X43" s="290">
        <v>0</v>
      </c>
      <c r="Y43" s="292">
        <v>0</v>
      </c>
      <c r="Z43" s="292">
        <v>0</v>
      </c>
      <c r="AA43" s="293">
        <v>0</v>
      </c>
      <c r="AB43" s="293">
        <v>0</v>
      </c>
      <c r="AC43" s="293">
        <v>0</v>
      </c>
      <c r="AD43" s="293">
        <v>0</v>
      </c>
      <c r="AE43" s="293">
        <v>0</v>
      </c>
      <c r="AF43" s="294">
        <v>9.9644054958373189</v>
      </c>
      <c r="AG43" s="293">
        <v>0</v>
      </c>
      <c r="AH43" s="293">
        <v>0</v>
      </c>
      <c r="AI43" s="293">
        <v>0</v>
      </c>
      <c r="AJ43" s="293">
        <v>0</v>
      </c>
      <c r="AK43" s="293">
        <v>0</v>
      </c>
      <c r="AL43" s="293">
        <v>0</v>
      </c>
      <c r="AM43" s="293">
        <v>0</v>
      </c>
      <c r="AN43" s="293">
        <v>0</v>
      </c>
      <c r="AO43" s="293">
        <v>0</v>
      </c>
      <c r="AP43" s="293">
        <v>0</v>
      </c>
      <c r="AQ43" s="293">
        <v>0</v>
      </c>
      <c r="AR43" s="253">
        <f t="shared" si="2"/>
        <v>9.9644054958373189</v>
      </c>
      <c r="AS43" s="288"/>
      <c r="AT43" s="20"/>
    </row>
    <row r="44" spans="1:46" s="7" customFormat="1" ht="16.5" customHeight="1">
      <c r="A44" s="31"/>
      <c r="B44" s="104"/>
      <c r="C44" s="164" t="s">
        <v>53</v>
      </c>
      <c r="D44" s="284">
        <v>0</v>
      </c>
      <c r="E44" s="272">
        <v>0</v>
      </c>
      <c r="F44" s="272">
        <v>0</v>
      </c>
      <c r="G44" s="272">
        <v>0</v>
      </c>
      <c r="H44" s="272">
        <v>0</v>
      </c>
      <c r="I44" s="272">
        <v>0</v>
      </c>
      <c r="J44" s="272">
        <v>0</v>
      </c>
      <c r="K44" s="272">
        <v>0</v>
      </c>
      <c r="L44" s="272">
        <v>0</v>
      </c>
      <c r="M44" s="252">
        <v>0</v>
      </c>
      <c r="N44" s="252">
        <v>0</v>
      </c>
      <c r="O44" s="252">
        <v>0</v>
      </c>
      <c r="P44" s="290">
        <v>0</v>
      </c>
      <c r="Q44" s="290">
        <v>69.476535423548356</v>
      </c>
      <c r="R44" s="290">
        <v>0</v>
      </c>
      <c r="S44" s="290">
        <v>0</v>
      </c>
      <c r="T44" s="290">
        <v>0</v>
      </c>
      <c r="U44" s="290">
        <v>0</v>
      </c>
      <c r="V44" s="290">
        <v>0</v>
      </c>
      <c r="W44" s="290">
        <v>0</v>
      </c>
      <c r="X44" s="290">
        <v>0</v>
      </c>
      <c r="Y44" s="292">
        <v>0</v>
      </c>
      <c r="Z44" s="292">
        <v>0</v>
      </c>
      <c r="AA44" s="293">
        <v>0</v>
      </c>
      <c r="AB44" s="293">
        <v>0</v>
      </c>
      <c r="AC44" s="293">
        <v>0</v>
      </c>
      <c r="AD44" s="293">
        <v>0</v>
      </c>
      <c r="AE44" s="293">
        <v>0</v>
      </c>
      <c r="AF44" s="294">
        <v>86.957577999999998</v>
      </c>
      <c r="AG44" s="293">
        <v>0</v>
      </c>
      <c r="AH44" s="293">
        <v>0</v>
      </c>
      <c r="AI44" s="293">
        <v>0</v>
      </c>
      <c r="AJ44" s="293">
        <v>0</v>
      </c>
      <c r="AK44" s="293">
        <v>0</v>
      </c>
      <c r="AL44" s="293">
        <v>0</v>
      </c>
      <c r="AM44" s="293">
        <v>0</v>
      </c>
      <c r="AN44" s="293">
        <v>0</v>
      </c>
      <c r="AO44" s="293">
        <v>0</v>
      </c>
      <c r="AP44" s="293">
        <v>0</v>
      </c>
      <c r="AQ44" s="293">
        <v>0</v>
      </c>
      <c r="AR44" s="253">
        <f t="shared" si="2"/>
        <v>156.43411342354835</v>
      </c>
      <c r="AS44" s="288"/>
      <c r="AT44" s="20"/>
    </row>
    <row r="45" spans="1:46" s="2" customFormat="1" ht="16.5" customHeight="1">
      <c r="A45" s="25"/>
      <c r="B45" s="105"/>
      <c r="C45" s="24" t="s">
        <v>54</v>
      </c>
      <c r="D45" s="285">
        <v>0</v>
      </c>
      <c r="E45" s="272">
        <v>0</v>
      </c>
      <c r="F45" s="272">
        <v>0</v>
      </c>
      <c r="G45" s="272">
        <v>0</v>
      </c>
      <c r="H45" s="272">
        <v>0</v>
      </c>
      <c r="I45" s="272">
        <v>0</v>
      </c>
      <c r="J45" s="272">
        <v>0</v>
      </c>
      <c r="K45" s="272">
        <v>0</v>
      </c>
      <c r="L45" s="272">
        <v>0</v>
      </c>
      <c r="M45" s="272">
        <v>0</v>
      </c>
      <c r="N45" s="272">
        <v>0</v>
      </c>
      <c r="O45" s="272">
        <v>0</v>
      </c>
      <c r="P45" s="272">
        <v>0</v>
      </c>
      <c r="Q45" s="272">
        <v>0.18218400000000001</v>
      </c>
      <c r="R45" s="272">
        <v>0</v>
      </c>
      <c r="S45" s="272">
        <v>0</v>
      </c>
      <c r="T45" s="272">
        <v>0</v>
      </c>
      <c r="U45" s="272">
        <v>0</v>
      </c>
      <c r="V45" s="272">
        <v>0</v>
      </c>
      <c r="W45" s="272">
        <v>0</v>
      </c>
      <c r="X45" s="272">
        <v>0</v>
      </c>
      <c r="Y45" s="272">
        <v>0</v>
      </c>
      <c r="Z45" s="272">
        <v>0</v>
      </c>
      <c r="AA45" s="272">
        <v>0</v>
      </c>
      <c r="AB45" s="272">
        <v>0</v>
      </c>
      <c r="AC45" s="272">
        <v>0</v>
      </c>
      <c r="AD45" s="272">
        <v>0</v>
      </c>
      <c r="AE45" s="272">
        <v>0</v>
      </c>
      <c r="AF45" s="290">
        <v>7.3848381700000001</v>
      </c>
      <c r="AG45" s="272">
        <v>0</v>
      </c>
      <c r="AH45" s="272">
        <v>0</v>
      </c>
      <c r="AI45" s="272">
        <v>0</v>
      </c>
      <c r="AJ45" s="272">
        <v>0</v>
      </c>
      <c r="AK45" s="272">
        <v>0</v>
      </c>
      <c r="AL45" s="272">
        <v>0</v>
      </c>
      <c r="AM45" s="272">
        <v>0</v>
      </c>
      <c r="AN45" s="272">
        <v>0</v>
      </c>
      <c r="AO45" s="272">
        <v>0</v>
      </c>
      <c r="AP45" s="272">
        <v>0</v>
      </c>
      <c r="AQ45" s="272">
        <v>0</v>
      </c>
      <c r="AR45" s="253">
        <f t="shared" si="2"/>
        <v>7.5670221700000004</v>
      </c>
      <c r="AS45" s="267"/>
      <c r="AT45" s="29"/>
    </row>
    <row r="46" spans="1:46" s="7" customFormat="1" ht="16.5" customHeight="1">
      <c r="A46" s="31"/>
      <c r="B46" s="104"/>
      <c r="C46" s="164" t="s">
        <v>52</v>
      </c>
      <c r="D46" s="284">
        <v>0</v>
      </c>
      <c r="E46" s="272">
        <v>0</v>
      </c>
      <c r="F46" s="272">
        <v>0</v>
      </c>
      <c r="G46" s="272">
        <v>0</v>
      </c>
      <c r="H46" s="272">
        <v>0</v>
      </c>
      <c r="I46" s="272">
        <v>0</v>
      </c>
      <c r="J46" s="272">
        <v>0</v>
      </c>
      <c r="K46" s="272">
        <v>0</v>
      </c>
      <c r="L46" s="272">
        <v>0</v>
      </c>
      <c r="M46" s="252">
        <v>0</v>
      </c>
      <c r="N46" s="252">
        <v>0</v>
      </c>
      <c r="O46" s="252">
        <v>0</v>
      </c>
      <c r="P46" s="290">
        <v>0</v>
      </c>
      <c r="Q46" s="290">
        <v>0.18218400000000001</v>
      </c>
      <c r="R46" s="290">
        <v>0</v>
      </c>
      <c r="S46" s="290">
        <v>0</v>
      </c>
      <c r="T46" s="290">
        <v>0</v>
      </c>
      <c r="U46" s="290">
        <v>0</v>
      </c>
      <c r="V46" s="290">
        <v>0</v>
      </c>
      <c r="W46" s="290">
        <v>0</v>
      </c>
      <c r="X46" s="290">
        <v>0</v>
      </c>
      <c r="Y46" s="292">
        <v>0</v>
      </c>
      <c r="Z46" s="292">
        <v>0</v>
      </c>
      <c r="AA46" s="293">
        <v>0</v>
      </c>
      <c r="AB46" s="293">
        <v>0</v>
      </c>
      <c r="AC46" s="293">
        <v>0</v>
      </c>
      <c r="AD46" s="293">
        <v>0</v>
      </c>
      <c r="AE46" s="293">
        <v>0</v>
      </c>
      <c r="AF46" s="294">
        <v>1.0446310000000001</v>
      </c>
      <c r="AG46" s="293">
        <v>0</v>
      </c>
      <c r="AH46" s="293">
        <v>0</v>
      </c>
      <c r="AI46" s="293">
        <v>0</v>
      </c>
      <c r="AJ46" s="293">
        <v>0</v>
      </c>
      <c r="AK46" s="293">
        <v>0</v>
      </c>
      <c r="AL46" s="293">
        <v>0</v>
      </c>
      <c r="AM46" s="293">
        <v>0</v>
      </c>
      <c r="AN46" s="293">
        <v>0</v>
      </c>
      <c r="AO46" s="293">
        <v>0</v>
      </c>
      <c r="AP46" s="293">
        <v>0</v>
      </c>
      <c r="AQ46" s="293">
        <v>0</v>
      </c>
      <c r="AR46" s="253">
        <f t="shared" si="2"/>
        <v>1.2268150000000002</v>
      </c>
      <c r="AS46" s="288"/>
      <c r="AT46" s="20"/>
    </row>
    <row r="47" spans="1:46" s="7" customFormat="1" ht="16.5" customHeight="1">
      <c r="A47" s="31"/>
      <c r="B47" s="104"/>
      <c r="C47" s="164" t="s">
        <v>53</v>
      </c>
      <c r="D47" s="284">
        <v>0</v>
      </c>
      <c r="E47" s="272">
        <v>0</v>
      </c>
      <c r="F47" s="272">
        <v>0</v>
      </c>
      <c r="G47" s="272">
        <v>0</v>
      </c>
      <c r="H47" s="272">
        <v>0</v>
      </c>
      <c r="I47" s="272">
        <v>0</v>
      </c>
      <c r="J47" s="272">
        <v>0</v>
      </c>
      <c r="K47" s="272">
        <v>0</v>
      </c>
      <c r="L47" s="272">
        <v>0</v>
      </c>
      <c r="M47" s="252">
        <v>0</v>
      </c>
      <c r="N47" s="252">
        <v>0</v>
      </c>
      <c r="O47" s="252">
        <v>0</v>
      </c>
      <c r="P47" s="290">
        <v>0</v>
      </c>
      <c r="Q47" s="290">
        <v>0</v>
      </c>
      <c r="R47" s="290">
        <v>0</v>
      </c>
      <c r="S47" s="290">
        <v>0</v>
      </c>
      <c r="T47" s="290">
        <v>0</v>
      </c>
      <c r="U47" s="290">
        <v>0</v>
      </c>
      <c r="V47" s="290">
        <v>0</v>
      </c>
      <c r="W47" s="290">
        <v>0</v>
      </c>
      <c r="X47" s="290">
        <v>0</v>
      </c>
      <c r="Y47" s="292">
        <v>0</v>
      </c>
      <c r="Z47" s="292">
        <v>0</v>
      </c>
      <c r="AA47" s="293">
        <v>0</v>
      </c>
      <c r="AB47" s="293">
        <v>0</v>
      </c>
      <c r="AC47" s="293">
        <v>0</v>
      </c>
      <c r="AD47" s="293">
        <v>0</v>
      </c>
      <c r="AE47" s="293">
        <v>0</v>
      </c>
      <c r="AF47" s="294">
        <v>6.3402071700000002</v>
      </c>
      <c r="AG47" s="293">
        <v>0</v>
      </c>
      <c r="AH47" s="293">
        <v>0</v>
      </c>
      <c r="AI47" s="293">
        <v>0</v>
      </c>
      <c r="AJ47" s="293">
        <v>0</v>
      </c>
      <c r="AK47" s="293">
        <v>0</v>
      </c>
      <c r="AL47" s="293">
        <v>0</v>
      </c>
      <c r="AM47" s="293">
        <v>0</v>
      </c>
      <c r="AN47" s="293">
        <v>0</v>
      </c>
      <c r="AO47" s="293">
        <v>0</v>
      </c>
      <c r="AP47" s="293">
        <v>0</v>
      </c>
      <c r="AQ47" s="293">
        <v>0</v>
      </c>
      <c r="AR47" s="253">
        <f t="shared" si="2"/>
        <v>6.3402071700000002</v>
      </c>
      <c r="AS47" s="288"/>
      <c r="AT47" s="20"/>
    </row>
    <row r="48" spans="1:46" s="2" customFormat="1" ht="16.5" customHeight="1">
      <c r="A48" s="25"/>
      <c r="B48" s="105"/>
      <c r="C48" s="24" t="s">
        <v>61</v>
      </c>
      <c r="D48" s="285">
        <v>0</v>
      </c>
      <c r="E48" s="272">
        <v>0</v>
      </c>
      <c r="F48" s="272">
        <v>0</v>
      </c>
      <c r="G48" s="272">
        <v>0</v>
      </c>
      <c r="H48" s="272">
        <v>0</v>
      </c>
      <c r="I48" s="272">
        <v>0</v>
      </c>
      <c r="J48" s="272">
        <v>0</v>
      </c>
      <c r="K48" s="272">
        <v>0</v>
      </c>
      <c r="L48" s="272">
        <v>0</v>
      </c>
      <c r="M48" s="272">
        <v>0</v>
      </c>
      <c r="N48" s="272">
        <v>0</v>
      </c>
      <c r="O48" s="272">
        <v>0</v>
      </c>
      <c r="P48" s="272">
        <v>0</v>
      </c>
      <c r="Q48" s="272">
        <v>68.453860423548349</v>
      </c>
      <c r="R48" s="272">
        <v>0</v>
      </c>
      <c r="S48" s="272">
        <v>0</v>
      </c>
      <c r="T48" s="272">
        <v>0</v>
      </c>
      <c r="U48" s="272">
        <v>0</v>
      </c>
      <c r="V48" s="272">
        <v>0</v>
      </c>
      <c r="W48" s="272">
        <v>0</v>
      </c>
      <c r="X48" s="272">
        <v>0</v>
      </c>
      <c r="Y48" s="272">
        <v>0</v>
      </c>
      <c r="Z48" s="272">
        <v>0</v>
      </c>
      <c r="AA48" s="272">
        <v>0</v>
      </c>
      <c r="AB48" s="272">
        <v>0</v>
      </c>
      <c r="AC48" s="272">
        <v>0</v>
      </c>
      <c r="AD48" s="272">
        <v>0</v>
      </c>
      <c r="AE48" s="272">
        <v>0</v>
      </c>
      <c r="AF48" s="290">
        <v>97.320659708549996</v>
      </c>
      <c r="AG48" s="272">
        <v>0</v>
      </c>
      <c r="AH48" s="272">
        <v>0</v>
      </c>
      <c r="AI48" s="272">
        <v>0</v>
      </c>
      <c r="AJ48" s="272">
        <v>0</v>
      </c>
      <c r="AK48" s="272">
        <v>0</v>
      </c>
      <c r="AL48" s="272">
        <v>0</v>
      </c>
      <c r="AM48" s="272">
        <v>0</v>
      </c>
      <c r="AN48" s="272">
        <v>0</v>
      </c>
      <c r="AO48" s="272">
        <v>0</v>
      </c>
      <c r="AP48" s="272">
        <v>0</v>
      </c>
      <c r="AQ48" s="272">
        <v>0</v>
      </c>
      <c r="AR48" s="253">
        <f t="shared" si="2"/>
        <v>165.77452013209836</v>
      </c>
      <c r="AS48" s="267"/>
      <c r="AT48" s="29"/>
    </row>
    <row r="49" spans="1:46" s="7" customFormat="1" ht="16.5" customHeight="1">
      <c r="A49" s="31"/>
      <c r="B49" s="104"/>
      <c r="C49" s="164" t="s">
        <v>52</v>
      </c>
      <c r="D49" s="284">
        <v>0</v>
      </c>
      <c r="E49" s="272">
        <v>0</v>
      </c>
      <c r="F49" s="272">
        <v>0</v>
      </c>
      <c r="G49" s="272">
        <v>0</v>
      </c>
      <c r="H49" s="272">
        <v>0</v>
      </c>
      <c r="I49" s="272">
        <v>0</v>
      </c>
      <c r="J49" s="272">
        <v>0</v>
      </c>
      <c r="K49" s="272">
        <v>0</v>
      </c>
      <c r="L49" s="272">
        <v>0</v>
      </c>
      <c r="M49" s="252">
        <v>0</v>
      </c>
      <c r="N49" s="252">
        <v>0</v>
      </c>
      <c r="O49" s="252">
        <v>0</v>
      </c>
      <c r="P49" s="290">
        <v>0</v>
      </c>
      <c r="Q49" s="290">
        <v>68.453860423548349</v>
      </c>
      <c r="R49" s="290">
        <v>0</v>
      </c>
      <c r="S49" s="290">
        <v>0</v>
      </c>
      <c r="T49" s="290">
        <v>0</v>
      </c>
      <c r="U49" s="290">
        <v>0</v>
      </c>
      <c r="V49" s="290">
        <v>0</v>
      </c>
      <c r="W49" s="290">
        <v>0</v>
      </c>
      <c r="X49" s="290">
        <v>0</v>
      </c>
      <c r="Y49" s="292">
        <v>0</v>
      </c>
      <c r="Z49" s="292">
        <v>0</v>
      </c>
      <c r="AA49" s="293">
        <v>0</v>
      </c>
      <c r="AB49" s="293">
        <v>0</v>
      </c>
      <c r="AC49" s="293">
        <v>0</v>
      </c>
      <c r="AD49" s="293">
        <v>0</v>
      </c>
      <c r="AE49" s="293">
        <v>0</v>
      </c>
      <c r="AF49" s="294">
        <v>97.320659708549996</v>
      </c>
      <c r="AG49" s="293">
        <v>0</v>
      </c>
      <c r="AH49" s="293">
        <v>0</v>
      </c>
      <c r="AI49" s="293">
        <v>0</v>
      </c>
      <c r="AJ49" s="293">
        <v>0</v>
      </c>
      <c r="AK49" s="293">
        <v>0</v>
      </c>
      <c r="AL49" s="293">
        <v>0</v>
      </c>
      <c r="AM49" s="293">
        <v>0</v>
      </c>
      <c r="AN49" s="293">
        <v>0</v>
      </c>
      <c r="AO49" s="293">
        <v>0</v>
      </c>
      <c r="AP49" s="293">
        <v>0</v>
      </c>
      <c r="AQ49" s="293">
        <v>0</v>
      </c>
      <c r="AR49" s="253">
        <f t="shared" si="2"/>
        <v>165.77452013209836</v>
      </c>
      <c r="AS49" s="288"/>
      <c r="AT49" s="20"/>
    </row>
    <row r="50" spans="1:46" s="7" customFormat="1" ht="16.5" customHeight="1">
      <c r="A50" s="31"/>
      <c r="B50" s="104"/>
      <c r="C50" s="164" t="s">
        <v>53</v>
      </c>
      <c r="D50" s="284">
        <v>0</v>
      </c>
      <c r="E50" s="272">
        <v>0</v>
      </c>
      <c r="F50" s="272">
        <v>0</v>
      </c>
      <c r="G50" s="272">
        <v>0</v>
      </c>
      <c r="H50" s="272">
        <v>0</v>
      </c>
      <c r="I50" s="272">
        <v>0</v>
      </c>
      <c r="J50" s="272">
        <v>0</v>
      </c>
      <c r="K50" s="272">
        <v>0</v>
      </c>
      <c r="L50" s="272">
        <v>0</v>
      </c>
      <c r="M50" s="252">
        <v>0</v>
      </c>
      <c r="N50" s="252">
        <v>0</v>
      </c>
      <c r="O50" s="252">
        <v>0</v>
      </c>
      <c r="P50" s="290">
        <v>0</v>
      </c>
      <c r="Q50" s="290">
        <v>0</v>
      </c>
      <c r="R50" s="290">
        <v>0</v>
      </c>
      <c r="S50" s="290">
        <v>0</v>
      </c>
      <c r="T50" s="290">
        <v>0</v>
      </c>
      <c r="U50" s="290">
        <v>0</v>
      </c>
      <c r="V50" s="290">
        <v>0</v>
      </c>
      <c r="W50" s="290">
        <v>0</v>
      </c>
      <c r="X50" s="290">
        <v>0</v>
      </c>
      <c r="Y50" s="292">
        <v>0</v>
      </c>
      <c r="Z50" s="292">
        <v>0</v>
      </c>
      <c r="AA50" s="293">
        <v>0</v>
      </c>
      <c r="AB50" s="293">
        <v>0</v>
      </c>
      <c r="AC50" s="293">
        <v>0</v>
      </c>
      <c r="AD50" s="293">
        <v>0</v>
      </c>
      <c r="AE50" s="293">
        <v>0</v>
      </c>
      <c r="AF50" s="294">
        <v>0</v>
      </c>
      <c r="AG50" s="293">
        <v>0</v>
      </c>
      <c r="AH50" s="293">
        <v>0</v>
      </c>
      <c r="AI50" s="293">
        <v>0</v>
      </c>
      <c r="AJ50" s="293">
        <v>0</v>
      </c>
      <c r="AK50" s="293">
        <v>0</v>
      </c>
      <c r="AL50" s="293">
        <v>0</v>
      </c>
      <c r="AM50" s="293">
        <v>0</v>
      </c>
      <c r="AN50" s="293">
        <v>0</v>
      </c>
      <c r="AO50" s="293">
        <v>0</v>
      </c>
      <c r="AP50" s="293">
        <v>0</v>
      </c>
      <c r="AQ50" s="293">
        <v>0</v>
      </c>
      <c r="AR50" s="253">
        <f t="shared" si="2"/>
        <v>0</v>
      </c>
      <c r="AS50" s="288"/>
      <c r="AT50" s="20"/>
    </row>
    <row r="51" spans="1:46" s="2" customFormat="1" ht="24.95" customHeight="1">
      <c r="A51" s="25"/>
      <c r="B51" s="105"/>
      <c r="C51" s="214" t="s">
        <v>62</v>
      </c>
      <c r="D51" s="289">
        <v>0</v>
      </c>
      <c r="E51" s="252">
        <v>0</v>
      </c>
      <c r="F51" s="252">
        <v>0</v>
      </c>
      <c r="G51" s="252">
        <v>0</v>
      </c>
      <c r="H51" s="252">
        <v>0</v>
      </c>
      <c r="I51" s="252">
        <v>0</v>
      </c>
      <c r="J51" s="252">
        <v>0</v>
      </c>
      <c r="K51" s="252">
        <v>0</v>
      </c>
      <c r="L51" s="252">
        <v>0</v>
      </c>
      <c r="M51" s="252">
        <v>0</v>
      </c>
      <c r="N51" s="252">
        <v>0</v>
      </c>
      <c r="O51" s="252">
        <v>0</v>
      </c>
      <c r="P51" s="252">
        <v>0</v>
      </c>
      <c r="Q51" s="252">
        <v>138.1125798470967</v>
      </c>
      <c r="R51" s="252">
        <v>0</v>
      </c>
      <c r="S51" s="252">
        <v>0</v>
      </c>
      <c r="T51" s="252">
        <v>0</v>
      </c>
      <c r="U51" s="252">
        <v>0</v>
      </c>
      <c r="V51" s="252">
        <v>0</v>
      </c>
      <c r="W51" s="252">
        <v>0</v>
      </c>
      <c r="X51" s="252">
        <v>0</v>
      </c>
      <c r="Y51" s="252">
        <v>0</v>
      </c>
      <c r="Z51" s="252">
        <v>0</v>
      </c>
      <c r="AA51" s="252">
        <v>0</v>
      </c>
      <c r="AB51" s="252">
        <v>0</v>
      </c>
      <c r="AC51" s="252">
        <v>0</v>
      </c>
      <c r="AD51" s="252">
        <v>0</v>
      </c>
      <c r="AE51" s="252">
        <v>0</v>
      </c>
      <c r="AF51" s="290">
        <v>201.62748137438732</v>
      </c>
      <c r="AG51" s="252">
        <v>0</v>
      </c>
      <c r="AH51" s="252">
        <v>0</v>
      </c>
      <c r="AI51" s="252">
        <v>0</v>
      </c>
      <c r="AJ51" s="252">
        <v>0</v>
      </c>
      <c r="AK51" s="252">
        <v>0</v>
      </c>
      <c r="AL51" s="252">
        <v>0</v>
      </c>
      <c r="AM51" s="252">
        <v>0</v>
      </c>
      <c r="AN51" s="252">
        <v>0</v>
      </c>
      <c r="AO51" s="252">
        <v>0</v>
      </c>
      <c r="AP51" s="252">
        <v>0</v>
      </c>
      <c r="AQ51" s="252">
        <v>0</v>
      </c>
      <c r="AR51" s="216">
        <f t="shared" si="2"/>
        <v>339.74006122148398</v>
      </c>
      <c r="AS51" s="267"/>
      <c r="AT51" s="29"/>
    </row>
    <row r="52" spans="1:46" s="8" customFormat="1" ht="36.950000000000003" customHeight="1">
      <c r="A52" s="28"/>
      <c r="B52" s="107"/>
      <c r="C52" s="166" t="s">
        <v>76</v>
      </c>
      <c r="D52" s="296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9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53"/>
      <c r="AS52" s="278"/>
      <c r="AT52" s="24"/>
    </row>
    <row r="53" spans="1:46" s="8" customFormat="1" ht="36.950000000000003" customHeight="1">
      <c r="A53" s="28"/>
      <c r="B53" s="107"/>
      <c r="C53" s="166" t="s">
        <v>100</v>
      </c>
      <c r="D53" s="274">
        <f>+D18+D40+D51+D29+D52</f>
        <v>0</v>
      </c>
      <c r="E53" s="274">
        <f>+E18+E40+E51+E29+E52</f>
        <v>0</v>
      </c>
      <c r="F53" s="274">
        <f t="shared" ref="F53:AR53" si="3">+F18+F40+F51+F29+F52</f>
        <v>0</v>
      </c>
      <c r="G53" s="274">
        <f t="shared" si="3"/>
        <v>0</v>
      </c>
      <c r="H53" s="274">
        <f t="shared" si="3"/>
        <v>0</v>
      </c>
      <c r="I53" s="274">
        <f t="shared" si="3"/>
        <v>0</v>
      </c>
      <c r="J53" s="274">
        <f t="shared" si="3"/>
        <v>0</v>
      </c>
      <c r="K53" s="274">
        <f t="shared" si="3"/>
        <v>125.01687727843257</v>
      </c>
      <c r="L53" s="274">
        <f t="shared" si="3"/>
        <v>0</v>
      </c>
      <c r="M53" s="274">
        <f t="shared" si="3"/>
        <v>0</v>
      </c>
      <c r="N53" s="274">
        <f t="shared" si="3"/>
        <v>0</v>
      </c>
      <c r="O53" s="274">
        <f t="shared" si="3"/>
        <v>9054.7302230000005</v>
      </c>
      <c r="P53" s="274">
        <f t="shared" si="3"/>
        <v>0</v>
      </c>
      <c r="Q53" s="274">
        <f t="shared" si="3"/>
        <v>652.13395221889391</v>
      </c>
      <c r="R53" s="274">
        <f t="shared" si="3"/>
        <v>0</v>
      </c>
      <c r="S53" s="274">
        <f t="shared" si="3"/>
        <v>0</v>
      </c>
      <c r="T53" s="274">
        <f t="shared" si="3"/>
        <v>8559.1997659999979</v>
      </c>
      <c r="U53" s="274">
        <f t="shared" si="3"/>
        <v>0</v>
      </c>
      <c r="V53" s="274">
        <f t="shared" si="3"/>
        <v>0</v>
      </c>
      <c r="W53" s="274">
        <f t="shared" si="3"/>
        <v>0</v>
      </c>
      <c r="X53" s="274">
        <f t="shared" si="3"/>
        <v>0</v>
      </c>
      <c r="Y53" s="274">
        <f t="shared" si="3"/>
        <v>0</v>
      </c>
      <c r="Z53" s="274">
        <f t="shared" si="3"/>
        <v>0</v>
      </c>
      <c r="AA53" s="274">
        <f t="shared" si="3"/>
        <v>0</v>
      </c>
      <c r="AB53" s="274">
        <f t="shared" si="3"/>
        <v>0</v>
      </c>
      <c r="AC53" s="274">
        <f t="shared" si="3"/>
        <v>0</v>
      </c>
      <c r="AD53" s="274">
        <f t="shared" si="3"/>
        <v>0</v>
      </c>
      <c r="AE53" s="274">
        <f t="shared" si="3"/>
        <v>0</v>
      </c>
      <c r="AF53" s="274">
        <f t="shared" si="3"/>
        <v>31881.156185503052</v>
      </c>
      <c r="AG53" s="274">
        <f t="shared" si="3"/>
        <v>0</v>
      </c>
      <c r="AH53" s="274">
        <f t="shared" si="3"/>
        <v>0</v>
      </c>
      <c r="AI53" s="274">
        <f t="shared" si="3"/>
        <v>0</v>
      </c>
      <c r="AJ53" s="274">
        <f t="shared" si="3"/>
        <v>0</v>
      </c>
      <c r="AK53" s="274">
        <f t="shared" si="3"/>
        <v>0</v>
      </c>
      <c r="AL53" s="274">
        <f t="shared" si="3"/>
        <v>0</v>
      </c>
      <c r="AM53" s="274">
        <f t="shared" si="3"/>
        <v>0</v>
      </c>
      <c r="AN53" s="274">
        <f t="shared" si="3"/>
        <v>0</v>
      </c>
      <c r="AO53" s="274">
        <f t="shared" si="3"/>
        <v>255.1</v>
      </c>
      <c r="AP53" s="274">
        <f t="shared" si="3"/>
        <v>0</v>
      </c>
      <c r="AQ53" s="274">
        <f t="shared" si="3"/>
        <v>0</v>
      </c>
      <c r="AR53" s="222">
        <f t="shared" si="3"/>
        <v>50527.337004000379</v>
      </c>
      <c r="AS53" s="278"/>
      <c r="AT53" s="24"/>
    </row>
    <row r="54" spans="1:46" s="186" customFormat="1" ht="16.5" customHeight="1">
      <c r="A54" s="183"/>
      <c r="B54" s="184"/>
      <c r="C54" s="223" t="s">
        <v>85</v>
      </c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6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37">
        <v>8308.1654411231157</v>
      </c>
      <c r="AS54" s="142"/>
      <c r="AT54" s="185"/>
    </row>
    <row r="55" spans="1:46" s="18" customFormat="1" ht="16.5" customHeight="1">
      <c r="A55" s="47"/>
      <c r="B55" s="109"/>
      <c r="C55" s="83"/>
      <c r="D55" s="8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5"/>
      <c r="AG55" s="84"/>
      <c r="AH55" s="84"/>
      <c r="AI55" s="84"/>
      <c r="AJ55" s="84"/>
      <c r="AK55" s="84"/>
      <c r="AL55" s="84"/>
      <c r="AM55" s="84"/>
      <c r="AN55" s="84"/>
      <c r="AO55" s="86"/>
      <c r="AP55" s="87"/>
      <c r="AQ55" s="85"/>
      <c r="AR55" s="88"/>
      <c r="AS55" s="110"/>
      <c r="AT55" s="93"/>
    </row>
    <row r="56" spans="1:46" ht="3.75" customHeight="1"/>
    <row r="57" spans="1:46" hidden="1"/>
    <row r="58" spans="1:46" ht="3.75" hidden="1" customHeight="1"/>
    <row r="59" spans="1:46" hidden="1"/>
    <row r="60" spans="1:46" hidden="1"/>
    <row r="61" spans="1:46" hidden="1"/>
    <row r="62" spans="1:46" hidden="1"/>
    <row r="63" spans="1:46" hidden="1"/>
    <row r="64" spans="1:46" hidden="1"/>
    <row r="65" hidden="1"/>
    <row r="66" hidden="1"/>
    <row r="67" hidden="1"/>
    <row r="68" hidden="1"/>
    <row r="69" hidden="1"/>
    <row r="70" hidden="1"/>
  </sheetData>
  <mergeCells count="5">
    <mergeCell ref="C2:AR2"/>
    <mergeCell ref="E6:AS6"/>
    <mergeCell ref="C3:AT3"/>
    <mergeCell ref="C4:AT4"/>
    <mergeCell ref="C5:AT5"/>
  </mergeCells>
  <phoneticPr fontId="0" type="noConversion"/>
  <conditionalFormatting sqref="E9:AQ17">
    <cfRule type="expression" dxfId="6" priority="5" stopIfTrue="1">
      <formula>AND(E9&lt;&gt;"",OR(E9&lt;0,NOT(ISNUMBER(E9))))</formula>
    </cfRule>
  </conditionalFormatting>
  <conditionalFormatting sqref="E31:AQ39">
    <cfRule type="expression" dxfId="5" priority="4" stopIfTrue="1">
      <formula>AND(E31&lt;&gt;"",OR(E31&lt;0,NOT(ISNUMBER(E31))))</formula>
    </cfRule>
  </conditionalFormatting>
  <conditionalFormatting sqref="E42:AQ50">
    <cfRule type="expression" dxfId="4" priority="3" stopIfTrue="1">
      <formula>AND(E42&lt;&gt;"",OR(E42&lt;0,NOT(ISNUMBER(E42))))</formula>
    </cfRule>
  </conditionalFormatting>
  <conditionalFormatting sqref="AR54">
    <cfRule type="expression" dxfId="3" priority="1" stopIfTrue="1">
      <formula>AND(AR54&lt;&gt;"",OR(AR54&lt;0,NOT(ISNUMBER(AR54))))</formula>
    </cfRule>
  </conditionalFormatting>
  <conditionalFormatting sqref="Z6:AS6">
    <cfRule type="expression" dxfId="2" priority="98" stopIfTrue="1">
      <formula>COUNTA(Z9:BN54)&lt;&gt;COUNTIF(Z9:BN54,"&gt;=0")</formula>
    </cfRule>
  </conditionalFormatting>
  <conditionalFormatting sqref="E6:G6">
    <cfRule type="expression" dxfId="1" priority="99" stopIfTrue="1">
      <formula>COUNTA(E9:AR54)&lt;&gt;COUNTIF(E9:AR54,"&gt;=0")</formula>
    </cfRule>
  </conditionalFormatting>
  <conditionalFormatting sqref="H6:Y6">
    <cfRule type="expression" dxfId="0" priority="100" stopIfTrue="1">
      <formula>COUNTA(H9:AT54)&lt;&gt;COUNTIF(H9:AT54,"&gt;=0")</formula>
    </cfRule>
  </conditionalFormatting>
  <pageMargins left="0.66" right="0.2" top="1" bottom="1" header="0.5" footer="0.5"/>
  <pageSetup paperSize="8" scale="60" orientation="landscape" r:id="rId1"/>
  <headerFooter alignWithMargins="0">
    <oddFooter>&amp;R2013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9</vt:i4>
      </vt:variant>
    </vt:vector>
  </HeadingPairs>
  <TitlesOfParts>
    <vt:vector size="15" baseType="lpstr">
      <vt:lpstr>Front</vt:lpstr>
      <vt:lpstr>A1</vt:lpstr>
      <vt:lpstr>A2</vt:lpstr>
      <vt:lpstr>A3</vt:lpstr>
      <vt:lpstr>A4</vt:lpstr>
      <vt:lpstr>B</vt:lpstr>
      <vt:lpstr>'A1'!Obszar_wydruku</vt:lpstr>
      <vt:lpstr>'A2'!Obszar_wydruku</vt:lpstr>
      <vt:lpstr>'A3'!Obszar_wydruku</vt:lpstr>
      <vt:lpstr>'A4'!Obszar_wydruku</vt:lpstr>
      <vt:lpstr>B!Obszar_wydruku</vt:lpstr>
      <vt:lpstr>'A1'!Tytuły_wydruku</vt:lpstr>
      <vt:lpstr>'A2'!Tytuły_wydruku</vt:lpstr>
      <vt:lpstr>'A3'!Tytuły_wydruku</vt:lpstr>
      <vt:lpstr>'A4'!Tytuły_wydruku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2016-08-25T12:10:45Z</dcterms:created>
  <dcterms:modified xsi:type="dcterms:W3CDTF">2019-09-16T07:34:58Z</dcterms:modified>
</cp:coreProperties>
</file>